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งานพัฒนา\"/>
    </mc:Choice>
  </mc:AlternateContent>
  <bookViews>
    <workbookView xWindow="0" yWindow="0" windowWidth="24000" windowHeight="9735" activeTab="1"/>
  </bookViews>
  <sheets>
    <sheet name="สรุปแยกตามภาควิชา-หลักสูตร" sheetId="2" r:id="rId1"/>
    <sheet name="สรุปรายเดือน" sheetId="1" r:id="rId2"/>
  </sheets>
  <externalReferences>
    <externalReference r:id="rId3"/>
    <externalReference r:id="rId4"/>
    <externalReference r:id="rId5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1" l="1"/>
  <c r="G16" i="1"/>
  <c r="M16" i="1" s="1"/>
  <c r="F16" i="1"/>
  <c r="L16" i="1" s="1"/>
  <c r="E16" i="1"/>
  <c r="K15" i="1"/>
  <c r="J15" i="1"/>
  <c r="G15" i="1"/>
  <c r="M15" i="1" s="1"/>
  <c r="F15" i="1"/>
  <c r="L15" i="1" s="1"/>
  <c r="D15" i="1"/>
  <c r="J14" i="1"/>
  <c r="G14" i="1"/>
  <c r="M14" i="1" s="1"/>
  <c r="F14" i="1"/>
  <c r="L14" i="1" s="1"/>
  <c r="E14" i="1"/>
  <c r="K14" i="1" s="1"/>
  <c r="K13" i="1"/>
  <c r="G13" i="1"/>
  <c r="M13" i="1" s="1"/>
  <c r="F13" i="1"/>
  <c r="L13" i="1" s="1"/>
  <c r="E13" i="1"/>
  <c r="M12" i="1"/>
  <c r="G12" i="1"/>
  <c r="F12" i="1"/>
  <c r="E12" i="1"/>
  <c r="D12" i="1"/>
  <c r="C12" i="1"/>
  <c r="L12" i="1" s="1"/>
  <c r="B12" i="1"/>
  <c r="K12" i="1" s="1"/>
  <c r="J11" i="1"/>
  <c r="I11" i="1"/>
  <c r="H11" i="1"/>
  <c r="G11" i="1"/>
  <c r="F11" i="1"/>
  <c r="E11" i="1"/>
  <c r="D11" i="1"/>
  <c r="M11" i="1" s="1"/>
  <c r="C11" i="1"/>
  <c r="L11" i="1" s="1"/>
  <c r="B11" i="1"/>
  <c r="K11" i="1" s="1"/>
  <c r="G10" i="1"/>
  <c r="F10" i="1"/>
  <c r="E10" i="1"/>
  <c r="D10" i="1"/>
  <c r="M10" i="1" s="1"/>
  <c r="C10" i="1"/>
  <c r="L10" i="1" s="1"/>
  <c r="B10" i="1"/>
  <c r="K10" i="1" s="1"/>
  <c r="L9" i="1"/>
  <c r="K9" i="1"/>
  <c r="G9" i="1"/>
  <c r="M9" i="1" s="1"/>
  <c r="K8" i="1"/>
  <c r="J8" i="1"/>
  <c r="H8" i="1"/>
  <c r="G8" i="1"/>
  <c r="F8" i="1"/>
  <c r="L8" i="1" s="1"/>
  <c r="E8" i="1"/>
  <c r="D8" i="1"/>
  <c r="M8" i="1" s="1"/>
  <c r="B8" i="1"/>
  <c r="J7" i="1"/>
  <c r="H7" i="1"/>
  <c r="G7" i="1"/>
  <c r="F7" i="1"/>
  <c r="E7" i="1"/>
  <c r="D7" i="1"/>
  <c r="M7" i="1" s="1"/>
  <c r="C7" i="1"/>
  <c r="L7" i="1" s="1"/>
  <c r="B7" i="1"/>
  <c r="K7" i="1" s="1"/>
  <c r="J6" i="1"/>
  <c r="G6" i="1"/>
  <c r="F6" i="1"/>
  <c r="L6" i="1" s="1"/>
  <c r="E6" i="1"/>
  <c r="D6" i="1"/>
  <c r="M6" i="1" s="1"/>
  <c r="C6" i="1"/>
  <c r="B6" i="1"/>
  <c r="K6" i="1" s="1"/>
  <c r="J5" i="1"/>
  <c r="G5" i="1"/>
  <c r="F5" i="1"/>
  <c r="L5" i="1" s="1"/>
  <c r="E5" i="1"/>
  <c r="D5" i="1"/>
  <c r="M5" i="1" s="1"/>
  <c r="B5" i="1"/>
  <c r="K5" i="1" s="1"/>
  <c r="K4" i="1"/>
  <c r="J4" i="1"/>
  <c r="J17" i="1" s="1"/>
  <c r="I4" i="1"/>
  <c r="I17" i="1" s="1"/>
  <c r="H4" i="1"/>
  <c r="H17" i="1" s="1"/>
  <c r="G4" i="1"/>
  <c r="G17" i="1" s="1"/>
  <c r="F4" i="1"/>
  <c r="F17" i="1" s="1"/>
  <c r="E4" i="1"/>
  <c r="E17" i="1" s="1"/>
  <c r="D4" i="1"/>
  <c r="M4" i="1" s="1"/>
  <c r="C4" i="1"/>
  <c r="C17" i="1" s="1"/>
  <c r="B4" i="1"/>
  <c r="B17" i="1" s="1"/>
  <c r="K17" i="1" s="1"/>
  <c r="K27" i="2"/>
  <c r="H27" i="2"/>
  <c r="C27" i="2"/>
  <c r="N26" i="2"/>
  <c r="N27" i="2" s="1"/>
  <c r="K26" i="2"/>
  <c r="J26" i="2"/>
  <c r="J27" i="2" s="1"/>
  <c r="I26" i="2"/>
  <c r="I27" i="2" s="1"/>
  <c r="H26" i="2"/>
  <c r="G26" i="2"/>
  <c r="F26" i="2"/>
  <c r="F27" i="2" s="1"/>
  <c r="E26" i="2"/>
  <c r="E27" i="2" s="1"/>
  <c r="C26" i="2"/>
  <c r="B26" i="2"/>
  <c r="B27" i="2" s="1"/>
  <c r="S25" i="2"/>
  <c r="T25" i="2" s="1"/>
  <c r="R25" i="2"/>
  <c r="Q25" i="2"/>
  <c r="P25" i="2"/>
  <c r="O25" i="2"/>
  <c r="N25" i="2"/>
  <c r="Q24" i="2"/>
  <c r="Q26" i="2" s="1"/>
  <c r="Q27" i="2" s="1"/>
  <c r="N24" i="2"/>
  <c r="M24" i="2"/>
  <c r="M26" i="2" s="1"/>
  <c r="M27" i="2" s="1"/>
  <c r="L24" i="2"/>
  <c r="L26" i="2" s="1"/>
  <c r="L27" i="2" s="1"/>
  <c r="J24" i="2"/>
  <c r="S24" i="2" s="1"/>
  <c r="G24" i="2"/>
  <c r="F24" i="2"/>
  <c r="O24" i="2" s="1"/>
  <c r="O26" i="2" s="1"/>
  <c r="D24" i="2"/>
  <c r="P24" i="2" s="1"/>
  <c r="P26" i="2" s="1"/>
  <c r="Q19" i="2"/>
  <c r="M19" i="2"/>
  <c r="L19" i="2"/>
  <c r="K19" i="2"/>
  <c r="J19" i="2"/>
  <c r="S19" i="2" s="1"/>
  <c r="I19" i="2"/>
  <c r="R19" i="2" s="1"/>
  <c r="H19" i="2"/>
  <c r="F19" i="2"/>
  <c r="E19" i="2"/>
  <c r="D19" i="2"/>
  <c r="C19" i="2"/>
  <c r="O19" i="2" s="1"/>
  <c r="B19" i="2"/>
  <c r="N19" i="2" s="1"/>
  <c r="R18" i="2"/>
  <c r="Q18" i="2"/>
  <c r="P18" i="2"/>
  <c r="T18" i="2" s="1"/>
  <c r="O18" i="2"/>
  <c r="N18" i="2"/>
  <c r="M18" i="2"/>
  <c r="S18" i="2" s="1"/>
  <c r="S17" i="2"/>
  <c r="R17" i="2"/>
  <c r="Q17" i="2"/>
  <c r="P17" i="2"/>
  <c r="T17" i="2" s="1"/>
  <c r="O17" i="2"/>
  <c r="N17" i="2"/>
  <c r="G17" i="2"/>
  <c r="S16" i="2"/>
  <c r="R16" i="2"/>
  <c r="Q16" i="2"/>
  <c r="P16" i="2"/>
  <c r="T16" i="2" s="1"/>
  <c r="O16" i="2"/>
  <c r="N16" i="2"/>
  <c r="S15" i="2"/>
  <c r="R15" i="2"/>
  <c r="Q15" i="2"/>
  <c r="P15" i="2"/>
  <c r="T15" i="2" s="1"/>
  <c r="O15" i="2"/>
  <c r="N15" i="2"/>
  <c r="S14" i="2"/>
  <c r="R14" i="2"/>
  <c r="Q14" i="2"/>
  <c r="O14" i="2"/>
  <c r="N14" i="2"/>
  <c r="M14" i="2"/>
  <c r="G14" i="2"/>
  <c r="P14" i="2" s="1"/>
  <c r="T14" i="2" s="1"/>
  <c r="S13" i="2"/>
  <c r="R13" i="2"/>
  <c r="Q13" i="2"/>
  <c r="P13" i="2"/>
  <c r="T13" i="2" s="1"/>
  <c r="O13" i="2"/>
  <c r="N13" i="2"/>
  <c r="S12" i="2"/>
  <c r="R12" i="2"/>
  <c r="Q12" i="2"/>
  <c r="O12" i="2"/>
  <c r="N12" i="2"/>
  <c r="M12" i="2"/>
  <c r="G12" i="2"/>
  <c r="P12" i="2" s="1"/>
  <c r="T12" i="2" s="1"/>
  <c r="S11" i="2"/>
  <c r="R11" i="2"/>
  <c r="Q11" i="2"/>
  <c r="P11" i="2"/>
  <c r="T11" i="2" s="1"/>
  <c r="O11" i="2"/>
  <c r="N11" i="2"/>
  <c r="G11" i="2"/>
  <c r="S10" i="2"/>
  <c r="R10" i="2"/>
  <c r="Q10" i="2"/>
  <c r="P10" i="2"/>
  <c r="T10" i="2" s="1"/>
  <c r="O10" i="2"/>
  <c r="N10" i="2"/>
  <c r="G10" i="2"/>
  <c r="S9" i="2"/>
  <c r="R9" i="2"/>
  <c r="Q9" i="2"/>
  <c r="O9" i="2"/>
  <c r="N9" i="2"/>
  <c r="J9" i="2"/>
  <c r="G9" i="2"/>
  <c r="G19" i="2" s="1"/>
  <c r="G27" i="2" s="1"/>
  <c r="R8" i="2"/>
  <c r="Q8" i="2"/>
  <c r="P8" i="2"/>
  <c r="T8" i="2" s="1"/>
  <c r="O8" i="2"/>
  <c r="N8" i="2"/>
  <c r="M8" i="2"/>
  <c r="S8" i="2" s="1"/>
  <c r="R7" i="2"/>
  <c r="Q7" i="2"/>
  <c r="P7" i="2"/>
  <c r="T7" i="2" s="1"/>
  <c r="O7" i="2"/>
  <c r="N7" i="2"/>
  <c r="M7" i="2"/>
  <c r="S7" i="2" s="1"/>
  <c r="L17" i="1" l="1"/>
  <c r="L4" i="1"/>
  <c r="D17" i="1"/>
  <c r="M17" i="1" s="1"/>
  <c r="B18" i="1" s="1"/>
  <c r="S26" i="2"/>
  <c r="S27" i="2" s="1"/>
  <c r="T24" i="2"/>
  <c r="T26" i="2" s="1"/>
  <c r="T27" i="2" s="1"/>
  <c r="P27" i="2"/>
  <c r="O27" i="2"/>
  <c r="P19" i="2"/>
  <c r="T19" i="2" s="1"/>
  <c r="P9" i="2"/>
  <c r="T9" i="2" s="1"/>
  <c r="R24" i="2"/>
  <c r="R26" i="2" s="1"/>
  <c r="R27" i="2" s="1"/>
  <c r="D26" i="2"/>
  <c r="D27" i="2" s="1"/>
</calcChain>
</file>

<file path=xl/sharedStrings.xml><?xml version="1.0" encoding="utf-8"?>
<sst xmlns="http://schemas.openxmlformats.org/spreadsheetml/2006/main" count="111" uniqueCount="52">
  <si>
    <t>เดือน</t>
  </si>
  <si>
    <t>หนังสือภาษาไทย</t>
  </si>
  <si>
    <t>หนังสือภาษาต่างประเทศ</t>
  </si>
  <si>
    <t>สิ่งพิมพ์รายปี</t>
  </si>
  <si>
    <t>รวมทั้งสิ้น</t>
  </si>
  <si>
    <t>ชื่อ</t>
  </si>
  <si>
    <t>เล่ม</t>
  </si>
  <si>
    <t>จำนวนเงิน</t>
  </si>
  <si>
    <t>รวม</t>
  </si>
  <si>
    <t>ยอดคงเหลือ</t>
  </si>
  <si>
    <t>* งบบัณฑิตวิทยาลัย</t>
  </si>
  <si>
    <t>ภาควิชา / หน่วยงาน / หลักสูตร</t>
  </si>
  <si>
    <t>ราคารวม</t>
  </si>
  <si>
    <t>จำนวน (ชื่อเรื่อง)</t>
  </si>
  <si>
    <t>จำนวน (เล่ม)</t>
  </si>
  <si>
    <t>กายวิภาคศาสตร์</t>
  </si>
  <si>
    <t>คณิตศาสตร์</t>
  </si>
  <si>
    <t>เคมี</t>
  </si>
  <si>
    <t>จุลชีววิทยา</t>
  </si>
  <si>
    <t>ชีวเคมี</t>
  </si>
  <si>
    <t>ชีววิทยา</t>
  </si>
  <si>
    <t>เทคโนโลยีชีวภาพ</t>
  </si>
  <si>
    <t>ฟิสิกส์</t>
  </si>
  <si>
    <t>เภสัชวิทยา</t>
  </si>
  <si>
    <t>สรีรวิทยา</t>
  </si>
  <si>
    <t>เวชศาสตร์ระดับโมเลกุล</t>
  </si>
  <si>
    <t>ห้องสมุด</t>
  </si>
  <si>
    <t>สิ่งพิมพ์ต่อเนื่องรายปี</t>
  </si>
  <si>
    <t>รวมทั้งหมด</t>
  </si>
  <si>
    <t>งานพัฒนาทรัพยากรสารนิเทศ  : สถิติการสั่งซื้อหนังสือในปีงบประมาณ 2557 แยกตามหน่วยงาน (ภายใต้งบประมาณ 2 ล้านบาท)</t>
  </si>
  <si>
    <t>ภาษาต่างประเทศ</t>
  </si>
  <si>
    <t>ภาษาไทย</t>
  </si>
  <si>
    <t>อาจารย์/บุคลากร</t>
  </si>
  <si>
    <t>นักศึกษา</t>
  </si>
  <si>
    <t>สำนักงานคณบดี</t>
  </si>
  <si>
    <t>ประเภททรัพยากร</t>
  </si>
  <si>
    <t>บุคลากรห้องสมุด</t>
  </si>
  <si>
    <t>หนังสือ</t>
  </si>
  <si>
    <t>งานพัฒนาทรัพยากรสารนิเทศ  : สถิติการสั่งซื้อหนังสือในปีงบประมาณ 2557 แยกตามเดือน (ภายใต้งบประมาณ 2 ล้านบาท)</t>
  </si>
  <si>
    <t>ตุลาคม 2556</t>
  </si>
  <si>
    <t>พฤศจิกายน 2556</t>
  </si>
  <si>
    <t>ธันวาคม 2556</t>
  </si>
  <si>
    <t>มกราคม 2557</t>
  </si>
  <si>
    <t>กุมภาพันธ์ 2557</t>
  </si>
  <si>
    <t>มีนาคม 2557</t>
  </si>
  <si>
    <t>มีนาคม 2557 * (งบบัณฑิต)</t>
  </si>
  <si>
    <t>เมษายน 2557</t>
  </si>
  <si>
    <t>พฤกษภาคม 2557</t>
  </si>
  <si>
    <t>พฤกษภาคม 2557 * (งบบัณฑิต)</t>
  </si>
  <si>
    <t>มิถุนายน 2557</t>
  </si>
  <si>
    <t>กรกฏาคม 2557</t>
  </si>
  <si>
    <t>สิงหาคม 2557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</si>
</sst>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409]mmm\-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Microsoft Sans Serif"/>
      <family val="2"/>
    </font>
    <font>
      <sz val="10"/>
      <name val="Microsoft Sans Serif"/>
      <family val="2"/>
    </font>
    <font>
      <b/>
      <u/>
      <sz val="10"/>
      <color indexed="8"/>
      <name val="Microsoft Sans Serif"/>
      <family val="2"/>
    </font>
    <font>
      <b/>
      <sz val="10"/>
      <color indexed="8"/>
      <name val="Microsoft Sans Serif"/>
      <family val="2"/>
    </font>
    <font>
      <b/>
      <sz val="10"/>
      <color theme="1"/>
      <name val="Microsoft Sans Serif"/>
      <family val="2"/>
    </font>
    <font>
      <sz val="10"/>
      <color theme="1"/>
      <name val="Microsoft Sans Serif"/>
      <family val="2"/>
    </font>
    <font>
      <b/>
      <sz val="10"/>
      <color rgb="FFFF0000"/>
      <name val="Microsoft Sans Serif"/>
      <family val="2"/>
    </font>
    <font>
      <b/>
      <u/>
      <sz val="10"/>
      <color rgb="FFFF0000"/>
      <name val="Microsoft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left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43" fontId="3" fillId="0" borderId="0" xfId="1" applyFont="1" applyAlignment="1">
      <alignment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top" wrapText="1"/>
    </xf>
    <xf numFmtId="4" fontId="5" fillId="0" borderId="0" xfId="0" applyNumberFormat="1" applyFont="1" applyFill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5" fillId="0" borderId="2" xfId="0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43" fontId="5" fillId="0" borderId="6" xfId="1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6" fillId="0" borderId="2" xfId="0" applyFont="1" applyBorder="1" applyAlignment="1">
      <alignment horizontal="center" vertical="top" wrapText="1"/>
    </xf>
    <xf numFmtId="43" fontId="5" fillId="0" borderId="8" xfId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top" wrapText="1"/>
    </xf>
    <xf numFmtId="43" fontId="5" fillId="0" borderId="2" xfId="1" applyFont="1" applyFill="1" applyBorder="1" applyAlignment="1">
      <alignment horizontal="center" vertical="top" wrapText="1"/>
    </xf>
    <xf numFmtId="43" fontId="5" fillId="0" borderId="7" xfId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right" vertical="top" wrapText="1"/>
    </xf>
    <xf numFmtId="0" fontId="7" fillId="0" borderId="2" xfId="0" applyFont="1" applyBorder="1" applyAlignment="1">
      <alignment horizontal="center" vertical="top" wrapText="1"/>
    </xf>
    <xf numFmtId="1" fontId="7" fillId="0" borderId="2" xfId="0" applyNumberFormat="1" applyFont="1" applyBorder="1" applyAlignment="1">
      <alignment horizontal="center" vertical="top" wrapText="1"/>
    </xf>
    <xf numFmtId="43" fontId="7" fillId="0" borderId="2" xfId="1" applyFont="1" applyBorder="1" applyAlignment="1">
      <alignment horizontal="right" vertical="top" wrapText="1"/>
    </xf>
    <xf numFmtId="43" fontId="7" fillId="0" borderId="2" xfId="1" applyFont="1" applyBorder="1" applyAlignment="1">
      <alignment horizontal="center" vertical="top" wrapText="1"/>
    </xf>
    <xf numFmtId="0" fontId="2" fillId="2" borderId="2" xfId="0" applyFont="1" applyFill="1" applyBorder="1" applyAlignment="1">
      <alignment horizontal="right" vertical="top" wrapText="1"/>
    </xf>
    <xf numFmtId="0" fontId="5" fillId="0" borderId="2" xfId="0" applyFont="1" applyFill="1" applyBorder="1" applyAlignment="1">
      <alignment horizontal="right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right" vertical="top" wrapText="1"/>
    </xf>
    <xf numFmtId="0" fontId="5" fillId="3" borderId="2" xfId="0" applyFont="1" applyFill="1" applyBorder="1" applyAlignment="1">
      <alignment horizontal="right" vertical="top" wrapText="1"/>
    </xf>
    <xf numFmtId="0" fontId="7" fillId="3" borderId="2" xfId="0" applyFont="1" applyFill="1" applyBorder="1" applyAlignment="1">
      <alignment horizontal="center" vertical="top" wrapText="1"/>
    </xf>
    <xf numFmtId="43" fontId="7" fillId="3" borderId="2" xfId="1" applyFont="1" applyFill="1" applyBorder="1" applyAlignment="1">
      <alignment horizontal="right" vertical="top" wrapText="1"/>
    </xf>
    <xf numFmtId="43" fontId="7" fillId="3" borderId="2" xfId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43" fontId="7" fillId="0" borderId="0" xfId="1" applyFont="1" applyAlignment="1">
      <alignment horizontal="right" vertical="top" wrapText="1"/>
    </xf>
    <xf numFmtId="43" fontId="7" fillId="0" borderId="0" xfId="1" applyFont="1" applyAlignment="1">
      <alignment horizontal="center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3" fontId="5" fillId="0" borderId="2" xfId="1" applyFont="1" applyFill="1" applyBorder="1" applyAlignment="1">
      <alignment horizontal="center" vertical="center" wrapText="1"/>
    </xf>
    <xf numFmtId="43" fontId="2" fillId="0" borderId="2" xfId="1" applyNumberFormat="1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right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th-TH"/>
              <a:t>งานพัฒนาทรัพยากรสารนิเทศ  : สถิติการสั่งซื้อหนังสือในปีงบประมาณ 2557 แยกตามเดือน (ภายใต้งบประมาณ  2 ล้านบาท)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3181013204177751E-2"/>
          <c:y val="9.9486290391686216E-2"/>
          <c:w val="0.74233941534006487"/>
          <c:h val="0.7824488878754449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'[3]สรุป (1)'!$B$2:$D$2</c:f>
              <c:strCache>
                <c:ptCount val="1"/>
                <c:pt idx="0">
                  <c:v>หนังสือภาษาไทย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'[3]สรุป (1)'!$A$4:$A$16</c:f>
              <c:strCache>
                <c:ptCount val="13"/>
                <c:pt idx="0">
                  <c:v>ตุลาคม 2556</c:v>
                </c:pt>
                <c:pt idx="1">
                  <c:v>พฤศจิกายน 2556</c:v>
                </c:pt>
                <c:pt idx="2">
                  <c:v>ธันวาคม 2556</c:v>
                </c:pt>
                <c:pt idx="3">
                  <c:v>มกราคม 2557</c:v>
                </c:pt>
                <c:pt idx="4">
                  <c:v>กุมภาพันธ์ 2557</c:v>
                </c:pt>
                <c:pt idx="5">
                  <c:v>มีนาคม 2557</c:v>
                </c:pt>
                <c:pt idx="6">
                  <c:v>มีนาคม 2557 * (งบบัณฑิต)</c:v>
                </c:pt>
                <c:pt idx="7">
                  <c:v>เมษายน 2557</c:v>
                </c:pt>
                <c:pt idx="8">
                  <c:v>พฤกษภาคม 2557</c:v>
                </c:pt>
                <c:pt idx="9">
                  <c:v>พฤกษภาคม 2557 * (งบบัณฑิต)</c:v>
                </c:pt>
                <c:pt idx="10">
                  <c:v>มิถุนายน 2557</c:v>
                </c:pt>
                <c:pt idx="11">
                  <c:v>กรกฏาคม 2557</c:v>
                </c:pt>
                <c:pt idx="12">
                  <c:v>สิงหาคม 2557</c:v>
                </c:pt>
              </c:strCache>
            </c:strRef>
          </c:cat>
          <c:val>
            <c:numRef>
              <c:f>'[3]สรุป (1)'!$D$4:$D$16</c:f>
              <c:numCache>
                <c:formatCode>General</c:formatCode>
                <c:ptCount val="13"/>
                <c:pt idx="0">
                  <c:v>3454</c:v>
                </c:pt>
                <c:pt idx="1">
                  <c:v>547</c:v>
                </c:pt>
                <c:pt idx="2">
                  <c:v>1321.65</c:v>
                </c:pt>
                <c:pt idx="3">
                  <c:v>2215.8000000000002</c:v>
                </c:pt>
                <c:pt idx="4">
                  <c:v>1162.8</c:v>
                </c:pt>
                <c:pt idx="5">
                  <c:v>0</c:v>
                </c:pt>
                <c:pt idx="6">
                  <c:v>4075.75</c:v>
                </c:pt>
                <c:pt idx="7">
                  <c:v>2758.25</c:v>
                </c:pt>
                <c:pt idx="8">
                  <c:v>3539.6</c:v>
                </c:pt>
                <c:pt idx="9">
                  <c:v>0</c:v>
                </c:pt>
                <c:pt idx="10">
                  <c:v>0</c:v>
                </c:pt>
                <c:pt idx="11">
                  <c:v>798.9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'[3]สรุป (1)'!$E$2:$G$2</c:f>
              <c:strCache>
                <c:ptCount val="1"/>
                <c:pt idx="0">
                  <c:v>หนังสือภาษาต่างประเทศ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'[3]สรุป (1)'!$A$4:$A$16</c:f>
              <c:strCache>
                <c:ptCount val="13"/>
                <c:pt idx="0">
                  <c:v>ตุลาคม 2556</c:v>
                </c:pt>
                <c:pt idx="1">
                  <c:v>พฤศจิกายน 2556</c:v>
                </c:pt>
                <c:pt idx="2">
                  <c:v>ธันวาคม 2556</c:v>
                </c:pt>
                <c:pt idx="3">
                  <c:v>มกราคม 2557</c:v>
                </c:pt>
                <c:pt idx="4">
                  <c:v>กุมภาพันธ์ 2557</c:v>
                </c:pt>
                <c:pt idx="5">
                  <c:v>มีนาคม 2557</c:v>
                </c:pt>
                <c:pt idx="6">
                  <c:v>มีนาคม 2557 * (งบบัณฑิต)</c:v>
                </c:pt>
                <c:pt idx="7">
                  <c:v>เมษายน 2557</c:v>
                </c:pt>
                <c:pt idx="8">
                  <c:v>พฤกษภาคม 2557</c:v>
                </c:pt>
                <c:pt idx="9">
                  <c:v>พฤกษภาคม 2557 * (งบบัณฑิต)</c:v>
                </c:pt>
                <c:pt idx="10">
                  <c:v>มิถุนายน 2557</c:v>
                </c:pt>
                <c:pt idx="11">
                  <c:v>กรกฏาคม 2557</c:v>
                </c:pt>
                <c:pt idx="12">
                  <c:v>สิงหาคม 2557</c:v>
                </c:pt>
              </c:strCache>
            </c:strRef>
          </c:cat>
          <c:val>
            <c:numRef>
              <c:f>'[3]สรุป (1)'!$G$4:$G$16</c:f>
              <c:numCache>
                <c:formatCode>General</c:formatCode>
                <c:ptCount val="13"/>
                <c:pt idx="0">
                  <c:v>43226</c:v>
                </c:pt>
                <c:pt idx="1">
                  <c:v>104598.5</c:v>
                </c:pt>
                <c:pt idx="2">
                  <c:v>22428.25</c:v>
                </c:pt>
                <c:pt idx="3">
                  <c:v>143698.9</c:v>
                </c:pt>
                <c:pt idx="4">
                  <c:v>59928.200000000004</c:v>
                </c:pt>
                <c:pt idx="5">
                  <c:v>23317.200000000001</c:v>
                </c:pt>
                <c:pt idx="6">
                  <c:v>103502.70000000001</c:v>
                </c:pt>
                <c:pt idx="7">
                  <c:v>35692.350000000006</c:v>
                </c:pt>
                <c:pt idx="8">
                  <c:v>61544.900000000009</c:v>
                </c:pt>
                <c:pt idx="9">
                  <c:v>144713.1</c:v>
                </c:pt>
                <c:pt idx="10">
                  <c:v>36173.15</c:v>
                </c:pt>
                <c:pt idx="11">
                  <c:v>311249.39999999991</c:v>
                </c:pt>
                <c:pt idx="12">
                  <c:v>307206.49999999994</c:v>
                </c:pt>
              </c:numCache>
            </c:numRef>
          </c:val>
        </c:ser>
        <c:ser>
          <c:idx val="2"/>
          <c:order val="2"/>
          <c:tx>
            <c:strRef>
              <c:f>'[3]สรุป (1)'!$H$2:$J$2</c:f>
              <c:strCache>
                <c:ptCount val="1"/>
                <c:pt idx="0">
                  <c:v>สิ่งพิมพ์รายปี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'[3]สรุป (1)'!$A$4:$A$16</c:f>
              <c:strCache>
                <c:ptCount val="13"/>
                <c:pt idx="0">
                  <c:v>ตุลาคม 2556</c:v>
                </c:pt>
                <c:pt idx="1">
                  <c:v>พฤศจิกายน 2556</c:v>
                </c:pt>
                <c:pt idx="2">
                  <c:v>ธันวาคม 2556</c:v>
                </c:pt>
                <c:pt idx="3">
                  <c:v>มกราคม 2557</c:v>
                </c:pt>
                <c:pt idx="4">
                  <c:v>กุมภาพันธ์ 2557</c:v>
                </c:pt>
                <c:pt idx="5">
                  <c:v>มีนาคม 2557</c:v>
                </c:pt>
                <c:pt idx="6">
                  <c:v>มีนาคม 2557 * (งบบัณฑิต)</c:v>
                </c:pt>
                <c:pt idx="7">
                  <c:v>เมษายน 2557</c:v>
                </c:pt>
                <c:pt idx="8">
                  <c:v>พฤกษภาคม 2557</c:v>
                </c:pt>
                <c:pt idx="9">
                  <c:v>พฤกษภาคม 2557 * (งบบัณฑิต)</c:v>
                </c:pt>
                <c:pt idx="10">
                  <c:v>มิถุนายน 2557</c:v>
                </c:pt>
                <c:pt idx="11">
                  <c:v>กรกฏาคม 2557</c:v>
                </c:pt>
                <c:pt idx="12">
                  <c:v>สิงหาคม 2557</c:v>
                </c:pt>
              </c:strCache>
            </c:strRef>
          </c:cat>
          <c:val>
            <c:numRef>
              <c:f>'[3]สรุป (1)'!$J$4:$J$16</c:f>
              <c:numCache>
                <c:formatCode>General</c:formatCode>
                <c:ptCount val="13"/>
                <c:pt idx="0">
                  <c:v>45729</c:v>
                </c:pt>
                <c:pt idx="1">
                  <c:v>39420</c:v>
                </c:pt>
                <c:pt idx="2">
                  <c:v>73350</c:v>
                </c:pt>
                <c:pt idx="3">
                  <c:v>32130</c:v>
                </c:pt>
                <c:pt idx="4">
                  <c:v>39744</c:v>
                </c:pt>
                <c:pt idx="5">
                  <c:v>0</c:v>
                </c:pt>
                <c:pt idx="6">
                  <c:v>0</c:v>
                </c:pt>
                <c:pt idx="7">
                  <c:v>52686</c:v>
                </c:pt>
                <c:pt idx="8">
                  <c:v>0</c:v>
                </c:pt>
                <c:pt idx="9">
                  <c:v>0</c:v>
                </c:pt>
                <c:pt idx="10">
                  <c:v>48690</c:v>
                </c:pt>
                <c:pt idx="11">
                  <c:v>62325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6532480"/>
        <c:axId val="333207104"/>
      </c:barChart>
      <c:catAx>
        <c:axId val="516532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endParaRPr lang="en-US"/>
          </a:p>
        </c:txPr>
        <c:crossAx val="333207104"/>
        <c:crosses val="autoZero"/>
        <c:auto val="0"/>
        <c:lblAlgn val="ctr"/>
        <c:lblOffset val="100"/>
        <c:noMultiLvlLbl val="0"/>
      </c:catAx>
      <c:valAx>
        <c:axId val="3332071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endParaRPr lang="en-US"/>
          </a:p>
        </c:txPr>
        <c:crossAx val="5165324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451049026754332"/>
          <c:y val="0.3124756728544687"/>
          <c:w val="0.14948341356505512"/>
          <c:h val="0.39448327085309359"/>
        </c:manualLayout>
      </c:layout>
      <c:overlay val="0"/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20</xdr:row>
      <xdr:rowOff>152399</xdr:rowOff>
    </xdr:from>
    <xdr:to>
      <xdr:col>14</xdr:col>
      <xdr:colOff>342900</xdr:colOff>
      <xdr:row>38</xdr:row>
      <xdr:rowOff>104774</xdr:rowOff>
    </xdr:to>
    <xdr:graphicFrame macro="">
      <xdr:nvGraphicFramePr>
        <xdr:cNvPr id="3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626;&#3619;&#3611;&#3640;&#3588;&#3656;&#3634;&#3627;&#3609;&#3633;&#3591;&#3626;&#3639;&#3629;&#3619;&#3634;&#3618;&#3648;&#3604;&#3639;&#3629;&#3609;%205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2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3626;&#3619;&#3611;&#3640;&#3588;&#3656;&#3634;&#3627;&#3609;&#3633;&#3591;&#3626;&#3639;&#3629;&#3619;&#3634;&#3618;&#3648;&#3604;&#3639;&#3629;&#3609;%205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แยกตามภาควิชา-หลักสูตร"/>
      <sheetName val="สรุปรายเดือน"/>
      <sheetName val="Sheet1"/>
      <sheetName val="สรุป"/>
      <sheetName val="สรุป (1)"/>
      <sheetName val="สรุปแยกตามภาควิชา"/>
      <sheetName val="สรุป (3)"/>
      <sheetName val="Sheet4"/>
      <sheetName val="Sheet5"/>
      <sheetName val="Oct. 54"/>
      <sheetName val="Nov. 55"/>
      <sheetName val="Dec. 55"/>
      <sheetName val="Jan. 56"/>
      <sheetName val="Feb 56"/>
      <sheetName val="Mar 56-1"/>
      <sheetName val="Mar 56-2"/>
      <sheetName val="Apr 56"/>
      <sheetName val="May 56"/>
      <sheetName val="June 56"/>
      <sheetName val="July 56"/>
      <sheetName val="รายชื่อไม่อนุมัติ"/>
      <sheetName val="OS-OP"/>
      <sheetName val="Sheet2"/>
    </sheetNames>
    <sheetDataSet>
      <sheetData sheetId="0"/>
      <sheetData sheetId="1"/>
      <sheetData sheetId="2"/>
      <sheetData sheetId="3"/>
      <sheetData sheetId="4">
        <row r="2">
          <cell r="B2" t="str">
            <v>หนังสือภาษาไทย</v>
          </cell>
          <cell r="E2" t="str">
            <v>หนังสือภาษาต่างประเทศ</v>
          </cell>
          <cell r="H2" t="str">
            <v>สิ่งพิมพ์รายปี</v>
          </cell>
        </row>
        <row r="4">
          <cell r="A4" t="str">
            <v>ตุลาคม 2555</v>
          </cell>
          <cell r="D4">
            <v>153</v>
          </cell>
          <cell r="G4">
            <v>121921.4</v>
          </cell>
          <cell r="J4">
            <v>0</v>
          </cell>
        </row>
        <row r="5">
          <cell r="A5" t="str">
            <v>พฤศจิกายน 2555</v>
          </cell>
          <cell r="D5">
            <v>5439.55</v>
          </cell>
          <cell r="G5">
            <v>93887.95</v>
          </cell>
          <cell r="J5">
            <v>59355</v>
          </cell>
        </row>
        <row r="6">
          <cell r="A6" t="str">
            <v>ธันวาคม 2555</v>
          </cell>
          <cell r="D6">
            <v>0</v>
          </cell>
          <cell r="G6">
            <v>146760.15</v>
          </cell>
          <cell r="J6">
            <v>66186</v>
          </cell>
        </row>
        <row r="7">
          <cell r="A7" t="str">
            <v>มกราคม 2556</v>
          </cell>
          <cell r="D7">
            <v>0</v>
          </cell>
          <cell r="G7">
            <v>177695.75</v>
          </cell>
          <cell r="J7">
            <v>55467</v>
          </cell>
        </row>
        <row r="8">
          <cell r="A8" t="str">
            <v>กุมภาพันธ์ 2556</v>
          </cell>
          <cell r="D8">
            <v>3782.6</v>
          </cell>
          <cell r="G8">
            <v>277190.902</v>
          </cell>
          <cell r="J8">
            <v>0</v>
          </cell>
        </row>
        <row r="9">
          <cell r="A9" t="str">
            <v>มีนาคม 2556 * (งบบัณฑิต)</v>
          </cell>
          <cell r="D9">
            <v>1010.7</v>
          </cell>
          <cell r="G9">
            <v>175409.2</v>
          </cell>
          <cell r="J9">
            <v>0</v>
          </cell>
        </row>
        <row r="10">
          <cell r="A10" t="str">
            <v>มีนาคม 2556</v>
          </cell>
          <cell r="D10">
            <v>150</v>
          </cell>
          <cell r="G10">
            <v>0</v>
          </cell>
          <cell r="J10">
            <v>0</v>
          </cell>
        </row>
        <row r="11">
          <cell r="A11" t="str">
            <v>เมษายน 2556</v>
          </cell>
          <cell r="D11">
            <v>4431.25</v>
          </cell>
          <cell r="G11">
            <v>89237.150000000009</v>
          </cell>
          <cell r="J11">
            <v>63450</v>
          </cell>
        </row>
        <row r="12">
          <cell r="A12" t="str">
            <v>พฤกษภาคม 2556</v>
          </cell>
          <cell r="D12">
            <v>864</v>
          </cell>
          <cell r="G12">
            <v>234744.45000000004</v>
          </cell>
          <cell r="J12">
            <v>56169</v>
          </cell>
        </row>
        <row r="13">
          <cell r="A13" t="str">
            <v>มิถุนายน 2556</v>
          </cell>
          <cell r="D13">
            <v>418.5</v>
          </cell>
          <cell r="G13">
            <v>54562</v>
          </cell>
          <cell r="J13">
            <v>0</v>
          </cell>
        </row>
        <row r="14">
          <cell r="A14" t="str">
            <v>กรกฏาคม 2556</v>
          </cell>
          <cell r="D14">
            <v>2868.2</v>
          </cell>
          <cell r="G14">
            <v>196558.2</v>
          </cell>
          <cell r="J14">
            <v>63360</v>
          </cell>
        </row>
      </sheetData>
      <sheetData sheetId="5"/>
      <sheetData sheetId="6"/>
      <sheetData sheetId="7"/>
      <sheetData sheetId="8"/>
      <sheetData sheetId="9">
        <row r="44">
          <cell r="A44">
            <v>38</v>
          </cell>
        </row>
      </sheetData>
      <sheetData sheetId="10">
        <row r="25">
          <cell r="A25">
            <v>21</v>
          </cell>
        </row>
      </sheetData>
      <sheetData sheetId="11">
        <row r="37">
          <cell r="A37">
            <v>33</v>
          </cell>
        </row>
      </sheetData>
      <sheetData sheetId="12">
        <row r="64">
          <cell r="A64">
            <v>60</v>
          </cell>
        </row>
      </sheetData>
      <sheetData sheetId="13">
        <row r="22">
          <cell r="A22">
            <v>18</v>
          </cell>
        </row>
      </sheetData>
      <sheetData sheetId="14">
        <row r="10">
          <cell r="A10">
            <v>6</v>
          </cell>
        </row>
      </sheetData>
      <sheetData sheetId="15">
        <row r="5">
          <cell r="A5">
            <v>1</v>
          </cell>
        </row>
      </sheetData>
      <sheetData sheetId="16">
        <row r="29">
          <cell r="A29">
            <v>25</v>
          </cell>
        </row>
      </sheetData>
      <sheetData sheetId="17">
        <row r="7">
          <cell r="A7">
            <v>3</v>
          </cell>
        </row>
      </sheetData>
      <sheetData sheetId="18">
        <row r="6">
          <cell r="A6">
            <v>2</v>
          </cell>
        </row>
      </sheetData>
      <sheetData sheetId="19">
        <row r="17">
          <cell r="A17">
            <v>13</v>
          </cell>
        </row>
      </sheetData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>
        <row r="5">
          <cell r="K5">
            <v>169.15</v>
          </cell>
        </row>
        <row r="6">
          <cell r="K6">
            <v>161.5</v>
          </cell>
        </row>
        <row r="7">
          <cell r="K7">
            <v>165.75</v>
          </cell>
        </row>
        <row r="8">
          <cell r="K8">
            <v>901</v>
          </cell>
        </row>
        <row r="9">
          <cell r="K9">
            <v>1692</v>
          </cell>
        </row>
        <row r="35">
          <cell r="K35">
            <v>225</v>
          </cell>
        </row>
        <row r="61">
          <cell r="K61">
            <v>153</v>
          </cell>
        </row>
        <row r="71">
          <cell r="K71">
            <v>891</v>
          </cell>
        </row>
        <row r="72">
          <cell r="K72">
            <v>7128</v>
          </cell>
        </row>
        <row r="73">
          <cell r="K73">
            <v>2115</v>
          </cell>
        </row>
        <row r="74">
          <cell r="K74">
            <v>3276</v>
          </cell>
        </row>
        <row r="75">
          <cell r="K75">
            <v>1008</v>
          </cell>
        </row>
        <row r="76">
          <cell r="K76">
            <v>2392</v>
          </cell>
        </row>
        <row r="77">
          <cell r="K77">
            <v>6885</v>
          </cell>
        </row>
        <row r="78">
          <cell r="K78">
            <v>14580</v>
          </cell>
        </row>
        <row r="79">
          <cell r="K79">
            <v>963</v>
          </cell>
        </row>
        <row r="80">
          <cell r="K80">
            <v>3592</v>
          </cell>
        </row>
        <row r="83">
          <cell r="K83">
            <v>106.25</v>
          </cell>
        </row>
        <row r="84">
          <cell r="K84">
            <v>1126.25</v>
          </cell>
        </row>
        <row r="85">
          <cell r="K85">
            <v>1020</v>
          </cell>
        </row>
        <row r="86">
          <cell r="K86">
            <v>5265</v>
          </cell>
        </row>
        <row r="87">
          <cell r="K87">
            <v>977.5</v>
          </cell>
        </row>
        <row r="88">
          <cell r="K88">
            <v>11599.95</v>
          </cell>
        </row>
        <row r="89">
          <cell r="K89">
            <v>5503.75</v>
          </cell>
        </row>
        <row r="90">
          <cell r="K90">
            <v>625.5</v>
          </cell>
        </row>
        <row r="91">
          <cell r="K91">
            <v>5947.45</v>
          </cell>
        </row>
        <row r="92">
          <cell r="K92">
            <v>1215</v>
          </cell>
        </row>
        <row r="93">
          <cell r="K93">
            <v>743.75</v>
          </cell>
        </row>
        <row r="94">
          <cell r="K94">
            <v>175.5</v>
          </cell>
        </row>
        <row r="95">
          <cell r="K95">
            <v>85</v>
          </cell>
        </row>
        <row r="96">
          <cell r="K96">
            <v>216</v>
          </cell>
        </row>
        <row r="97">
          <cell r="K97">
            <v>5758.2</v>
          </cell>
        </row>
        <row r="98">
          <cell r="K98">
            <v>2560</v>
          </cell>
        </row>
        <row r="99">
          <cell r="K99">
            <v>4212</v>
          </cell>
        </row>
        <row r="100">
          <cell r="K100">
            <v>3456</v>
          </cell>
        </row>
        <row r="101">
          <cell r="K101">
            <v>1620</v>
          </cell>
        </row>
        <row r="102">
          <cell r="K102">
            <v>5292</v>
          </cell>
        </row>
        <row r="103">
          <cell r="K103">
            <v>5400</v>
          </cell>
        </row>
        <row r="104">
          <cell r="K104">
            <v>1870</v>
          </cell>
        </row>
        <row r="105">
          <cell r="K105">
            <v>441.9</v>
          </cell>
        </row>
        <row r="106">
          <cell r="K106">
            <v>443.7</v>
          </cell>
        </row>
        <row r="107">
          <cell r="K107">
            <v>747</v>
          </cell>
        </row>
        <row r="108">
          <cell r="K108">
            <v>2784</v>
          </cell>
        </row>
        <row r="109">
          <cell r="K109">
            <v>4080</v>
          </cell>
        </row>
        <row r="110">
          <cell r="K110">
            <v>4183.7</v>
          </cell>
        </row>
        <row r="111">
          <cell r="K111">
            <v>2880</v>
          </cell>
        </row>
        <row r="112">
          <cell r="K112">
            <v>4617</v>
          </cell>
        </row>
        <row r="113">
          <cell r="K113">
            <v>5247</v>
          </cell>
        </row>
        <row r="114">
          <cell r="K114">
            <v>9234</v>
          </cell>
        </row>
        <row r="115">
          <cell r="K115">
            <v>2250</v>
          </cell>
        </row>
        <row r="149">
          <cell r="K149">
            <v>225</v>
          </cell>
        </row>
        <row r="150">
          <cell r="K150">
            <v>220.15</v>
          </cell>
        </row>
        <row r="151">
          <cell r="K151">
            <v>9171.5</v>
          </cell>
        </row>
        <row r="152">
          <cell r="K152">
            <v>4934.7</v>
          </cell>
        </row>
        <row r="153">
          <cell r="K153">
            <v>2308.5</v>
          </cell>
        </row>
        <row r="154">
          <cell r="K154">
            <v>6754.5</v>
          </cell>
        </row>
        <row r="155">
          <cell r="K155">
            <v>6001.2</v>
          </cell>
        </row>
        <row r="156">
          <cell r="K156">
            <v>6345</v>
          </cell>
        </row>
        <row r="157">
          <cell r="K157">
            <v>5472</v>
          </cell>
        </row>
        <row r="158">
          <cell r="K158">
            <v>2592</v>
          </cell>
        </row>
        <row r="159">
          <cell r="K159">
            <v>4880.7</v>
          </cell>
        </row>
        <row r="160">
          <cell r="K160">
            <v>4602.75</v>
          </cell>
        </row>
        <row r="161">
          <cell r="J161">
            <v>1</v>
          </cell>
          <cell r="K161">
            <v>238</v>
          </cell>
        </row>
        <row r="162">
          <cell r="J162">
            <v>1</v>
          </cell>
          <cell r="K162">
            <v>459</v>
          </cell>
        </row>
        <row r="163">
          <cell r="J163">
            <v>1</v>
          </cell>
          <cell r="K163">
            <v>118.15</v>
          </cell>
        </row>
        <row r="164">
          <cell r="J164">
            <v>1</v>
          </cell>
          <cell r="K164">
            <v>216</v>
          </cell>
        </row>
        <row r="165">
          <cell r="J165">
            <v>1</v>
          </cell>
          <cell r="K165">
            <v>170</v>
          </cell>
        </row>
        <row r="166">
          <cell r="J166">
            <v>1</v>
          </cell>
          <cell r="K166">
            <v>405</v>
          </cell>
        </row>
        <row r="167">
          <cell r="J167">
            <v>1</v>
          </cell>
          <cell r="K167">
            <v>330</v>
          </cell>
        </row>
        <row r="168">
          <cell r="J168">
            <v>1</v>
          </cell>
          <cell r="K168">
            <v>330</v>
          </cell>
        </row>
        <row r="169">
          <cell r="J169">
            <v>1</v>
          </cell>
          <cell r="K169">
            <v>330</v>
          </cell>
        </row>
        <row r="170">
          <cell r="J170">
            <v>1</v>
          </cell>
          <cell r="K170">
            <v>237.15</v>
          </cell>
        </row>
        <row r="171">
          <cell r="J171">
            <v>1</v>
          </cell>
          <cell r="K171">
            <v>220.15</v>
          </cell>
        </row>
        <row r="172">
          <cell r="J172">
            <v>1</v>
          </cell>
          <cell r="K172">
            <v>216</v>
          </cell>
        </row>
        <row r="173">
          <cell r="J173">
            <v>1</v>
          </cell>
          <cell r="K173">
            <v>272</v>
          </cell>
        </row>
        <row r="174">
          <cell r="J174">
            <v>1</v>
          </cell>
          <cell r="K174">
            <v>180</v>
          </cell>
        </row>
        <row r="175">
          <cell r="J175">
            <v>1</v>
          </cell>
          <cell r="K175">
            <v>238</v>
          </cell>
        </row>
        <row r="176">
          <cell r="J176">
            <v>1</v>
          </cell>
          <cell r="K176">
            <v>238</v>
          </cell>
        </row>
        <row r="177">
          <cell r="J177">
            <v>1</v>
          </cell>
          <cell r="K177">
            <v>261</v>
          </cell>
        </row>
        <row r="178">
          <cell r="J178">
            <v>1</v>
          </cell>
          <cell r="K178">
            <v>90</v>
          </cell>
        </row>
        <row r="179">
          <cell r="J179">
            <v>1</v>
          </cell>
          <cell r="K179">
            <v>135</v>
          </cell>
        </row>
        <row r="180">
          <cell r="J180">
            <v>1</v>
          </cell>
          <cell r="K180">
            <v>153</v>
          </cell>
        </row>
        <row r="181">
          <cell r="J181">
            <v>1</v>
          </cell>
          <cell r="K181">
            <v>169.15</v>
          </cell>
        </row>
        <row r="182">
          <cell r="J182">
            <v>1</v>
          </cell>
          <cell r="K182">
            <v>144</v>
          </cell>
        </row>
        <row r="183">
          <cell r="J183">
            <v>1</v>
          </cell>
          <cell r="K183">
            <v>256.5</v>
          </cell>
        </row>
        <row r="184">
          <cell r="J184">
            <v>1</v>
          </cell>
          <cell r="K184">
            <v>85</v>
          </cell>
        </row>
        <row r="185">
          <cell r="J185">
            <v>1</v>
          </cell>
          <cell r="K185">
            <v>246.5</v>
          </cell>
        </row>
        <row r="186">
          <cell r="J186">
            <v>1</v>
          </cell>
          <cell r="K186">
            <v>261</v>
          </cell>
        </row>
        <row r="187">
          <cell r="J187">
            <v>1</v>
          </cell>
          <cell r="K187">
            <v>225.25</v>
          </cell>
        </row>
        <row r="188">
          <cell r="J188">
            <v>1</v>
          </cell>
          <cell r="K188">
            <v>144.5</v>
          </cell>
        </row>
        <row r="189">
          <cell r="J189">
            <v>1</v>
          </cell>
          <cell r="K189">
            <v>251.1</v>
          </cell>
        </row>
        <row r="190">
          <cell r="J190">
            <v>1</v>
          </cell>
          <cell r="K190">
            <v>119</v>
          </cell>
        </row>
        <row r="191">
          <cell r="J191">
            <v>1</v>
          </cell>
          <cell r="K191">
            <v>221</v>
          </cell>
        </row>
        <row r="192">
          <cell r="J192">
            <v>1</v>
          </cell>
          <cell r="K192">
            <v>607.5</v>
          </cell>
        </row>
        <row r="193">
          <cell r="J193">
            <v>1</v>
          </cell>
          <cell r="K193">
            <v>247.5</v>
          </cell>
        </row>
        <row r="194">
          <cell r="J194">
            <v>1</v>
          </cell>
          <cell r="K194">
            <v>357</v>
          </cell>
        </row>
        <row r="195">
          <cell r="J195">
            <v>1</v>
          </cell>
          <cell r="K195">
            <v>315</v>
          </cell>
        </row>
        <row r="196">
          <cell r="J196">
            <v>1</v>
          </cell>
          <cell r="K196">
            <v>165.75</v>
          </cell>
        </row>
        <row r="197">
          <cell r="J197">
            <v>1</v>
          </cell>
          <cell r="K197">
            <v>323</v>
          </cell>
        </row>
        <row r="198">
          <cell r="J198">
            <v>1</v>
          </cell>
          <cell r="K198">
            <v>225</v>
          </cell>
        </row>
        <row r="199">
          <cell r="J199">
            <v>1</v>
          </cell>
          <cell r="K199">
            <v>102</v>
          </cell>
        </row>
        <row r="200">
          <cell r="J200">
            <v>1</v>
          </cell>
          <cell r="K200">
            <v>255</v>
          </cell>
        </row>
        <row r="201">
          <cell r="J201">
            <v>1</v>
          </cell>
          <cell r="K201">
            <v>280.5</v>
          </cell>
        </row>
        <row r="202">
          <cell r="J202">
            <v>1</v>
          </cell>
          <cell r="K202">
            <v>306</v>
          </cell>
        </row>
        <row r="203">
          <cell r="J203">
            <v>1</v>
          </cell>
          <cell r="K203">
            <v>153</v>
          </cell>
        </row>
        <row r="204">
          <cell r="J204">
            <v>1</v>
          </cell>
          <cell r="K204">
            <v>391</v>
          </cell>
        </row>
        <row r="205">
          <cell r="J205">
            <v>1</v>
          </cell>
          <cell r="K205">
            <v>272</v>
          </cell>
        </row>
        <row r="206">
          <cell r="J206">
            <v>1</v>
          </cell>
          <cell r="K206">
            <v>127.5</v>
          </cell>
        </row>
        <row r="207">
          <cell r="J207">
            <v>1</v>
          </cell>
          <cell r="K207">
            <v>360</v>
          </cell>
        </row>
        <row r="208">
          <cell r="J208">
            <v>1</v>
          </cell>
          <cell r="K208">
            <v>540</v>
          </cell>
        </row>
        <row r="209">
          <cell r="J209">
            <v>1</v>
          </cell>
          <cell r="K209">
            <v>382.5</v>
          </cell>
        </row>
        <row r="210">
          <cell r="J210">
            <v>1</v>
          </cell>
          <cell r="K210">
            <v>187</v>
          </cell>
        </row>
        <row r="211">
          <cell r="J211">
            <v>1</v>
          </cell>
          <cell r="K211">
            <v>153</v>
          </cell>
        </row>
        <row r="212">
          <cell r="J212">
            <v>1</v>
          </cell>
          <cell r="K212">
            <v>252</v>
          </cell>
        </row>
        <row r="213">
          <cell r="J213">
            <v>1</v>
          </cell>
          <cell r="K213">
            <v>139.5</v>
          </cell>
        </row>
        <row r="214">
          <cell r="K214">
            <v>297</v>
          </cell>
        </row>
        <row r="215">
          <cell r="K215">
            <v>250</v>
          </cell>
        </row>
        <row r="216">
          <cell r="K216">
            <v>247.5</v>
          </cell>
        </row>
        <row r="217">
          <cell r="J217">
            <v>1</v>
          </cell>
          <cell r="K217">
            <v>561</v>
          </cell>
        </row>
        <row r="218">
          <cell r="J218">
            <v>1</v>
          </cell>
          <cell r="K218">
            <v>2232</v>
          </cell>
        </row>
        <row r="219">
          <cell r="J219">
            <v>1</v>
          </cell>
          <cell r="K219">
            <v>4530.5</v>
          </cell>
        </row>
        <row r="220">
          <cell r="J220">
            <v>1</v>
          </cell>
          <cell r="K220">
            <v>916.3</v>
          </cell>
        </row>
        <row r="221">
          <cell r="J221">
            <v>1</v>
          </cell>
          <cell r="K221">
            <v>721.8</v>
          </cell>
        </row>
        <row r="222">
          <cell r="J222">
            <v>1</v>
          </cell>
          <cell r="K222">
            <v>5799.55</v>
          </cell>
        </row>
        <row r="223">
          <cell r="J223">
            <v>1</v>
          </cell>
          <cell r="K223">
            <v>809.1</v>
          </cell>
        </row>
        <row r="224">
          <cell r="J224">
            <v>1</v>
          </cell>
          <cell r="K224">
            <v>2116.5</v>
          </cell>
        </row>
        <row r="225">
          <cell r="J225">
            <v>1</v>
          </cell>
          <cell r="K225">
            <v>1914.3</v>
          </cell>
        </row>
        <row r="226">
          <cell r="J226">
            <v>1</v>
          </cell>
          <cell r="K226">
            <v>2080.8000000000002</v>
          </cell>
        </row>
        <row r="227">
          <cell r="J227">
            <v>1</v>
          </cell>
          <cell r="K227">
            <v>2880</v>
          </cell>
        </row>
        <row r="228">
          <cell r="J228">
            <v>1</v>
          </cell>
          <cell r="K228">
            <v>3085.5</v>
          </cell>
        </row>
        <row r="229">
          <cell r="J229">
            <v>1</v>
          </cell>
          <cell r="K229">
            <v>357</v>
          </cell>
        </row>
        <row r="230">
          <cell r="J230">
            <v>1</v>
          </cell>
          <cell r="K230">
            <v>595</v>
          </cell>
        </row>
        <row r="231">
          <cell r="J231">
            <v>1</v>
          </cell>
          <cell r="K231">
            <v>790.5</v>
          </cell>
        </row>
        <row r="232">
          <cell r="J232">
            <v>2</v>
          </cell>
          <cell r="K232">
            <v>1649</v>
          </cell>
        </row>
        <row r="233">
          <cell r="J233">
            <v>1</v>
          </cell>
          <cell r="K233">
            <v>539.1</v>
          </cell>
        </row>
        <row r="234">
          <cell r="J234">
            <v>1</v>
          </cell>
          <cell r="K234">
            <v>3267.9</v>
          </cell>
        </row>
        <row r="235">
          <cell r="J235">
            <v>1</v>
          </cell>
          <cell r="K235">
            <v>855</v>
          </cell>
        </row>
        <row r="236">
          <cell r="J236">
            <v>1</v>
          </cell>
          <cell r="K236">
            <v>3600</v>
          </cell>
        </row>
        <row r="237">
          <cell r="J237">
            <v>1</v>
          </cell>
          <cell r="K237">
            <v>4896</v>
          </cell>
        </row>
        <row r="238">
          <cell r="J238">
            <v>1</v>
          </cell>
          <cell r="K238">
            <v>1912.5</v>
          </cell>
        </row>
        <row r="239">
          <cell r="J239">
            <v>1</v>
          </cell>
          <cell r="K239">
            <v>1156</v>
          </cell>
        </row>
        <row r="240">
          <cell r="J240">
            <v>1</v>
          </cell>
          <cell r="K240">
            <v>6539.4</v>
          </cell>
        </row>
        <row r="241">
          <cell r="J241">
            <v>1</v>
          </cell>
          <cell r="K241">
            <v>3510</v>
          </cell>
        </row>
        <row r="242">
          <cell r="J242">
            <v>1</v>
          </cell>
          <cell r="K242">
            <v>5652.5</v>
          </cell>
        </row>
        <row r="243">
          <cell r="J243">
            <v>1</v>
          </cell>
          <cell r="K243">
            <v>646</v>
          </cell>
        </row>
        <row r="244">
          <cell r="J244">
            <v>1</v>
          </cell>
          <cell r="K244">
            <v>561</v>
          </cell>
        </row>
        <row r="245">
          <cell r="J245">
            <v>1</v>
          </cell>
          <cell r="K245">
            <v>3500.1</v>
          </cell>
        </row>
        <row r="246">
          <cell r="J246">
            <v>1</v>
          </cell>
          <cell r="K246">
            <v>783</v>
          </cell>
        </row>
        <row r="247">
          <cell r="J247">
            <v>1</v>
          </cell>
          <cell r="K247">
            <v>1572.5</v>
          </cell>
        </row>
        <row r="248">
          <cell r="J248">
            <v>1</v>
          </cell>
          <cell r="K248">
            <v>871.25</v>
          </cell>
        </row>
        <row r="249">
          <cell r="J249">
            <v>1</v>
          </cell>
          <cell r="K249">
            <v>2151.9</v>
          </cell>
        </row>
        <row r="250">
          <cell r="J250">
            <v>1</v>
          </cell>
          <cell r="K250">
            <v>5353.3</v>
          </cell>
        </row>
        <row r="251">
          <cell r="J251">
            <v>1</v>
          </cell>
          <cell r="K251">
            <v>2116.5</v>
          </cell>
        </row>
        <row r="252">
          <cell r="J252">
            <v>1</v>
          </cell>
          <cell r="K252">
            <v>1292</v>
          </cell>
        </row>
        <row r="253">
          <cell r="J253">
            <v>1</v>
          </cell>
          <cell r="K253">
            <v>2880</v>
          </cell>
        </row>
        <row r="254">
          <cell r="J254">
            <v>1</v>
          </cell>
          <cell r="K254">
            <v>1448.4</v>
          </cell>
        </row>
        <row r="255">
          <cell r="J255">
            <v>1</v>
          </cell>
          <cell r="K255">
            <v>1448.1</v>
          </cell>
        </row>
        <row r="256">
          <cell r="J256">
            <v>1</v>
          </cell>
          <cell r="K256">
            <v>801</v>
          </cell>
        </row>
        <row r="257">
          <cell r="J257">
            <v>1</v>
          </cell>
          <cell r="K257">
            <v>5185.8500000000004</v>
          </cell>
        </row>
        <row r="258">
          <cell r="J258">
            <v>1</v>
          </cell>
          <cell r="K258">
            <v>5346</v>
          </cell>
        </row>
        <row r="259">
          <cell r="J259">
            <v>1</v>
          </cell>
          <cell r="K259">
            <v>2250</v>
          </cell>
        </row>
        <row r="260">
          <cell r="J260">
            <v>1</v>
          </cell>
          <cell r="K260">
            <v>807.5</v>
          </cell>
        </row>
        <row r="261">
          <cell r="J261">
            <v>1</v>
          </cell>
          <cell r="K261">
            <v>782</v>
          </cell>
        </row>
        <row r="262">
          <cell r="J262">
            <v>1</v>
          </cell>
          <cell r="K262">
            <v>1125</v>
          </cell>
        </row>
        <row r="263">
          <cell r="J263">
            <v>1</v>
          </cell>
          <cell r="K263">
            <v>1440</v>
          </cell>
        </row>
        <row r="264">
          <cell r="J264">
            <v>1</v>
          </cell>
          <cell r="K264">
            <v>2809.25</v>
          </cell>
        </row>
        <row r="265">
          <cell r="J265">
            <v>2</v>
          </cell>
          <cell r="K265">
            <v>5618.5</v>
          </cell>
        </row>
        <row r="266">
          <cell r="J266">
            <v>1</v>
          </cell>
          <cell r="K266">
            <v>2082.5</v>
          </cell>
        </row>
        <row r="267">
          <cell r="J267">
            <v>1</v>
          </cell>
          <cell r="K267">
            <v>3038.75</v>
          </cell>
        </row>
        <row r="268">
          <cell r="J268">
            <v>1</v>
          </cell>
          <cell r="K268">
            <v>4645.25</v>
          </cell>
        </row>
        <row r="269">
          <cell r="J269">
            <v>1</v>
          </cell>
          <cell r="K269">
            <v>1890</v>
          </cell>
        </row>
        <row r="270">
          <cell r="J270">
            <v>1</v>
          </cell>
          <cell r="K270">
            <v>648</v>
          </cell>
        </row>
        <row r="271">
          <cell r="J271">
            <v>1</v>
          </cell>
          <cell r="K271">
            <v>715.5</v>
          </cell>
        </row>
        <row r="272">
          <cell r="J272">
            <v>1</v>
          </cell>
          <cell r="K272">
            <v>4804.2</v>
          </cell>
        </row>
        <row r="273">
          <cell r="J273">
            <v>1</v>
          </cell>
          <cell r="K273">
            <v>3500.1</v>
          </cell>
        </row>
        <row r="274">
          <cell r="J274">
            <v>1</v>
          </cell>
          <cell r="K274">
            <v>4460.8</v>
          </cell>
        </row>
        <row r="275">
          <cell r="J275">
            <v>1</v>
          </cell>
          <cell r="K275">
            <v>5049</v>
          </cell>
        </row>
        <row r="276">
          <cell r="J276">
            <v>5</v>
          </cell>
          <cell r="K276">
            <v>8325</v>
          </cell>
        </row>
        <row r="277">
          <cell r="J277">
            <v>1</v>
          </cell>
          <cell r="K277">
            <v>1428.85</v>
          </cell>
        </row>
        <row r="278">
          <cell r="J278">
            <v>2</v>
          </cell>
          <cell r="K278">
            <v>901</v>
          </cell>
        </row>
        <row r="279">
          <cell r="J279">
            <v>1</v>
          </cell>
          <cell r="K279">
            <v>4320</v>
          </cell>
        </row>
        <row r="280">
          <cell r="J280">
            <v>1</v>
          </cell>
          <cell r="K280">
            <v>976.65</v>
          </cell>
        </row>
        <row r="281">
          <cell r="J281">
            <v>1</v>
          </cell>
          <cell r="K281">
            <v>1075.5</v>
          </cell>
        </row>
        <row r="282">
          <cell r="J282">
            <v>1</v>
          </cell>
          <cell r="K282">
            <v>2490.5</v>
          </cell>
        </row>
        <row r="283">
          <cell r="J283">
            <v>1</v>
          </cell>
          <cell r="K283">
            <v>2610</v>
          </cell>
        </row>
        <row r="284">
          <cell r="J284">
            <v>1</v>
          </cell>
          <cell r="K284">
            <v>10080</v>
          </cell>
        </row>
        <row r="285">
          <cell r="J285">
            <v>1</v>
          </cell>
          <cell r="K285">
            <v>477</v>
          </cell>
        </row>
        <row r="286">
          <cell r="J286">
            <v>1</v>
          </cell>
          <cell r="K286">
            <v>11250</v>
          </cell>
        </row>
        <row r="287">
          <cell r="J287">
            <v>1</v>
          </cell>
          <cell r="K287">
            <v>2871</v>
          </cell>
        </row>
        <row r="288">
          <cell r="J288">
            <v>1</v>
          </cell>
          <cell r="K288">
            <v>7155</v>
          </cell>
        </row>
        <row r="289">
          <cell r="J289">
            <v>1</v>
          </cell>
          <cell r="K289">
            <v>4003.5</v>
          </cell>
        </row>
        <row r="290">
          <cell r="J290">
            <v>1</v>
          </cell>
          <cell r="K290">
            <v>2016</v>
          </cell>
        </row>
        <row r="291">
          <cell r="J291">
            <v>1</v>
          </cell>
          <cell r="K291">
            <v>3168</v>
          </cell>
        </row>
        <row r="292">
          <cell r="J292">
            <v>1</v>
          </cell>
          <cell r="K292">
            <v>1440</v>
          </cell>
        </row>
        <row r="293">
          <cell r="J293">
            <v>1</v>
          </cell>
          <cell r="K293">
            <v>1570.5</v>
          </cell>
        </row>
        <row r="294">
          <cell r="J294">
            <v>1</v>
          </cell>
          <cell r="K294">
            <v>2628</v>
          </cell>
        </row>
        <row r="295">
          <cell r="J295">
            <v>1</v>
          </cell>
          <cell r="K295">
            <v>1122</v>
          </cell>
        </row>
        <row r="296">
          <cell r="J296">
            <v>1</v>
          </cell>
          <cell r="K296">
            <v>2286.5</v>
          </cell>
        </row>
        <row r="297">
          <cell r="J297">
            <v>1</v>
          </cell>
          <cell r="K297">
            <v>3871.8</v>
          </cell>
        </row>
        <row r="298">
          <cell r="J298">
            <v>1</v>
          </cell>
          <cell r="K298">
            <v>4866.3</v>
          </cell>
        </row>
        <row r="299">
          <cell r="J299">
            <v>1</v>
          </cell>
          <cell r="K299">
            <v>3464.1</v>
          </cell>
        </row>
        <row r="300">
          <cell r="J300">
            <v>1</v>
          </cell>
          <cell r="K300">
            <v>2375.75</v>
          </cell>
        </row>
        <row r="301">
          <cell r="J301">
            <v>1</v>
          </cell>
          <cell r="K301">
            <v>969</v>
          </cell>
        </row>
        <row r="302">
          <cell r="J302">
            <v>1</v>
          </cell>
          <cell r="K302">
            <v>2794.8</v>
          </cell>
        </row>
        <row r="303">
          <cell r="J303">
            <v>1</v>
          </cell>
          <cell r="K303">
            <v>4335</v>
          </cell>
        </row>
        <row r="304">
          <cell r="J304">
            <v>1</v>
          </cell>
          <cell r="K304">
            <v>3846.25</v>
          </cell>
        </row>
        <row r="305">
          <cell r="J305">
            <v>1</v>
          </cell>
          <cell r="K305">
            <v>4460.8</v>
          </cell>
        </row>
        <row r="306">
          <cell r="J306">
            <v>1</v>
          </cell>
          <cell r="K306">
            <v>15038.1</v>
          </cell>
        </row>
        <row r="307">
          <cell r="J307">
            <v>1</v>
          </cell>
          <cell r="K307">
            <v>5355</v>
          </cell>
        </row>
        <row r="308">
          <cell r="J308">
            <v>1</v>
          </cell>
          <cell r="K308">
            <v>4760</v>
          </cell>
        </row>
        <row r="309">
          <cell r="J309">
            <v>1</v>
          </cell>
          <cell r="K309">
            <v>3553</v>
          </cell>
        </row>
        <row r="310">
          <cell r="J310">
            <v>1</v>
          </cell>
          <cell r="K310">
            <v>1206</v>
          </cell>
        </row>
        <row r="311">
          <cell r="J311">
            <v>1</v>
          </cell>
          <cell r="K311">
            <v>1192</v>
          </cell>
        </row>
        <row r="312">
          <cell r="J312">
            <v>1</v>
          </cell>
          <cell r="K312">
            <v>981.75</v>
          </cell>
        </row>
        <row r="313">
          <cell r="J313">
            <v>1</v>
          </cell>
          <cell r="K313">
            <v>544</v>
          </cell>
        </row>
        <row r="314">
          <cell r="J314">
            <v>1</v>
          </cell>
          <cell r="K314">
            <v>675</v>
          </cell>
        </row>
        <row r="315">
          <cell r="J315">
            <v>1</v>
          </cell>
          <cell r="K315">
            <v>2880</v>
          </cell>
        </row>
        <row r="316">
          <cell r="J316">
            <v>3</v>
          </cell>
          <cell r="K316">
            <v>3812.25</v>
          </cell>
        </row>
        <row r="317">
          <cell r="J317">
            <v>1</v>
          </cell>
          <cell r="K317">
            <v>405.9</v>
          </cell>
        </row>
        <row r="318">
          <cell r="J318">
            <v>1</v>
          </cell>
          <cell r="K318">
            <v>1170</v>
          </cell>
        </row>
        <row r="319">
          <cell r="J319">
            <v>1</v>
          </cell>
          <cell r="K319">
            <v>2160</v>
          </cell>
        </row>
        <row r="320">
          <cell r="J320">
            <v>1</v>
          </cell>
          <cell r="K320">
            <v>943.5</v>
          </cell>
        </row>
        <row r="321">
          <cell r="J321">
            <v>1</v>
          </cell>
          <cell r="K321">
            <v>2720</v>
          </cell>
        </row>
        <row r="322">
          <cell r="J322">
            <v>1</v>
          </cell>
          <cell r="K322">
            <v>2250</v>
          </cell>
        </row>
        <row r="323">
          <cell r="J323">
            <v>1</v>
          </cell>
          <cell r="K323">
            <v>3690</v>
          </cell>
        </row>
        <row r="324">
          <cell r="J324">
            <v>1</v>
          </cell>
          <cell r="K324">
            <v>2333.25</v>
          </cell>
        </row>
        <row r="325">
          <cell r="J325">
            <v>1</v>
          </cell>
          <cell r="K325">
            <v>799</v>
          </cell>
        </row>
        <row r="326">
          <cell r="J326">
            <v>1</v>
          </cell>
          <cell r="K326">
            <v>935</v>
          </cell>
        </row>
        <row r="327">
          <cell r="J327">
            <v>1</v>
          </cell>
          <cell r="K327">
            <v>3174.75</v>
          </cell>
        </row>
        <row r="328">
          <cell r="J328">
            <v>1</v>
          </cell>
          <cell r="K328">
            <v>4629.6000000000004</v>
          </cell>
        </row>
        <row r="329">
          <cell r="J329">
            <v>1</v>
          </cell>
          <cell r="K329">
            <v>1978.2</v>
          </cell>
        </row>
        <row r="330">
          <cell r="J330">
            <v>1</v>
          </cell>
          <cell r="K330">
            <v>1487.5</v>
          </cell>
        </row>
        <row r="331">
          <cell r="J331">
            <v>1</v>
          </cell>
          <cell r="K331">
            <v>952</v>
          </cell>
        </row>
        <row r="332">
          <cell r="J332">
            <v>1</v>
          </cell>
          <cell r="K332">
            <v>1080</v>
          </cell>
        </row>
        <row r="333">
          <cell r="J333">
            <v>1</v>
          </cell>
          <cell r="K333">
            <v>738</v>
          </cell>
        </row>
        <row r="334">
          <cell r="J334">
            <v>1</v>
          </cell>
          <cell r="K334">
            <v>3718.75</v>
          </cell>
        </row>
        <row r="335">
          <cell r="J335">
            <v>1</v>
          </cell>
          <cell r="K335">
            <v>2250</v>
          </cell>
        </row>
        <row r="336">
          <cell r="J336">
            <v>1</v>
          </cell>
          <cell r="K336">
            <v>1814.75</v>
          </cell>
        </row>
        <row r="337">
          <cell r="J337">
            <v>1</v>
          </cell>
          <cell r="K337">
            <v>1572.5</v>
          </cell>
        </row>
        <row r="338">
          <cell r="J338">
            <v>1</v>
          </cell>
          <cell r="K338">
            <v>3099.95</v>
          </cell>
        </row>
        <row r="339">
          <cell r="J339">
            <v>1</v>
          </cell>
          <cell r="K339">
            <v>2001.75</v>
          </cell>
        </row>
        <row r="340">
          <cell r="J340">
            <v>1</v>
          </cell>
          <cell r="K340">
            <v>2655</v>
          </cell>
        </row>
        <row r="341">
          <cell r="J341">
            <v>1</v>
          </cell>
          <cell r="K341">
            <v>1323</v>
          </cell>
        </row>
        <row r="342">
          <cell r="J342">
            <v>1</v>
          </cell>
          <cell r="K342">
            <v>1188.3</v>
          </cell>
        </row>
        <row r="343">
          <cell r="J343">
            <v>1</v>
          </cell>
          <cell r="K343">
            <v>2252.5</v>
          </cell>
        </row>
        <row r="344">
          <cell r="J344">
            <v>1</v>
          </cell>
          <cell r="K344">
            <v>882</v>
          </cell>
        </row>
        <row r="345">
          <cell r="J345">
            <v>1</v>
          </cell>
          <cell r="K345">
            <v>1445</v>
          </cell>
        </row>
        <row r="346">
          <cell r="J346">
            <v>1</v>
          </cell>
          <cell r="K346">
            <v>6247.5</v>
          </cell>
        </row>
        <row r="347">
          <cell r="J347">
            <v>1</v>
          </cell>
          <cell r="K347">
            <v>5014.8</v>
          </cell>
        </row>
        <row r="348">
          <cell r="J348">
            <v>1</v>
          </cell>
          <cell r="K348">
            <v>7488.5</v>
          </cell>
        </row>
        <row r="349">
          <cell r="J349">
            <v>1</v>
          </cell>
          <cell r="K349">
            <v>3812.25</v>
          </cell>
        </row>
        <row r="350">
          <cell r="J350">
            <v>1</v>
          </cell>
          <cell r="K350">
            <v>4995</v>
          </cell>
        </row>
        <row r="351">
          <cell r="J351">
            <v>1</v>
          </cell>
          <cell r="K351">
            <v>5040</v>
          </cell>
        </row>
        <row r="352">
          <cell r="J352">
            <v>1</v>
          </cell>
          <cell r="K352">
            <v>1870</v>
          </cell>
        </row>
        <row r="353">
          <cell r="J353">
            <v>1</v>
          </cell>
          <cell r="K353">
            <v>1872.55</v>
          </cell>
        </row>
        <row r="354">
          <cell r="J354">
            <v>1</v>
          </cell>
          <cell r="K354">
            <v>1694.9</v>
          </cell>
        </row>
        <row r="355">
          <cell r="J355">
            <v>1</v>
          </cell>
          <cell r="K355">
            <v>2745</v>
          </cell>
        </row>
        <row r="356">
          <cell r="J356">
            <v>1</v>
          </cell>
          <cell r="K356">
            <v>12048.75</v>
          </cell>
        </row>
        <row r="357">
          <cell r="J357">
            <v>1</v>
          </cell>
          <cell r="K357">
            <v>1552.95</v>
          </cell>
        </row>
        <row r="358">
          <cell r="J358">
            <v>1</v>
          </cell>
          <cell r="K358">
            <v>7242.3</v>
          </cell>
        </row>
        <row r="359">
          <cell r="J359">
            <v>1</v>
          </cell>
          <cell r="K359">
            <v>3718.75</v>
          </cell>
        </row>
        <row r="360">
          <cell r="J360">
            <v>1</v>
          </cell>
          <cell r="K360">
            <v>5206.25</v>
          </cell>
        </row>
        <row r="361">
          <cell r="J361">
            <v>1</v>
          </cell>
          <cell r="K361">
            <v>7446</v>
          </cell>
        </row>
        <row r="362">
          <cell r="J362">
            <v>1</v>
          </cell>
          <cell r="K362">
            <v>855</v>
          </cell>
        </row>
        <row r="363">
          <cell r="J363">
            <v>1</v>
          </cell>
          <cell r="K363">
            <v>882</v>
          </cell>
        </row>
        <row r="364">
          <cell r="J364">
            <v>1</v>
          </cell>
          <cell r="K364">
            <v>1710</v>
          </cell>
        </row>
        <row r="365">
          <cell r="J365">
            <v>1</v>
          </cell>
          <cell r="K365">
            <v>5567.5</v>
          </cell>
        </row>
        <row r="366">
          <cell r="J366">
            <v>1</v>
          </cell>
          <cell r="K366">
            <v>5168</v>
          </cell>
        </row>
        <row r="367">
          <cell r="J367">
            <v>1</v>
          </cell>
          <cell r="K367">
            <v>1329.4</v>
          </cell>
        </row>
        <row r="368">
          <cell r="J368">
            <v>1</v>
          </cell>
          <cell r="K368">
            <v>2592</v>
          </cell>
        </row>
        <row r="369">
          <cell r="J369">
            <v>1</v>
          </cell>
          <cell r="K369">
            <v>3717.05</v>
          </cell>
        </row>
        <row r="370">
          <cell r="J370">
            <v>1</v>
          </cell>
          <cell r="K370">
            <v>6999.75</v>
          </cell>
        </row>
        <row r="371">
          <cell r="J371">
            <v>1</v>
          </cell>
          <cell r="K371">
            <v>4410</v>
          </cell>
        </row>
        <row r="372">
          <cell r="J372">
            <v>1</v>
          </cell>
          <cell r="K372">
            <v>7883.75</v>
          </cell>
        </row>
        <row r="373">
          <cell r="J373">
            <v>1</v>
          </cell>
          <cell r="K373">
            <v>12529</v>
          </cell>
        </row>
        <row r="374">
          <cell r="J374">
            <v>1</v>
          </cell>
          <cell r="K374">
            <v>1983.05</v>
          </cell>
        </row>
        <row r="375">
          <cell r="J375">
            <v>1</v>
          </cell>
          <cell r="K375">
            <v>2880</v>
          </cell>
        </row>
        <row r="376">
          <cell r="J376">
            <v>1</v>
          </cell>
          <cell r="K376">
            <v>1632</v>
          </cell>
        </row>
        <row r="377">
          <cell r="J377">
            <v>1</v>
          </cell>
          <cell r="K377">
            <v>913.75</v>
          </cell>
        </row>
        <row r="378">
          <cell r="J378">
            <v>1</v>
          </cell>
          <cell r="K378">
            <v>943.5</v>
          </cell>
        </row>
        <row r="379">
          <cell r="J379">
            <v>1</v>
          </cell>
          <cell r="K379">
            <v>1976.4</v>
          </cell>
        </row>
        <row r="380">
          <cell r="J380">
            <v>1</v>
          </cell>
          <cell r="K380">
            <v>3375</v>
          </cell>
        </row>
        <row r="381">
          <cell r="J381">
            <v>1</v>
          </cell>
          <cell r="K381">
            <v>4068</v>
          </cell>
        </row>
        <row r="382">
          <cell r="J382">
            <v>1</v>
          </cell>
          <cell r="K382">
            <v>2567.6999999999998</v>
          </cell>
        </row>
        <row r="383">
          <cell r="J383">
            <v>1</v>
          </cell>
          <cell r="K383">
            <v>4163.3</v>
          </cell>
        </row>
        <row r="384">
          <cell r="J384">
            <v>1</v>
          </cell>
          <cell r="K384">
            <v>5797</v>
          </cell>
        </row>
        <row r="385">
          <cell r="J385">
            <v>1</v>
          </cell>
          <cell r="K385">
            <v>476</v>
          </cell>
        </row>
        <row r="386">
          <cell r="J386">
            <v>1</v>
          </cell>
          <cell r="K386">
            <v>4747.25</v>
          </cell>
        </row>
        <row r="387">
          <cell r="J387">
            <v>1</v>
          </cell>
          <cell r="K387">
            <v>1242</v>
          </cell>
        </row>
        <row r="388">
          <cell r="J388">
            <v>1</v>
          </cell>
          <cell r="K388">
            <v>3826.8</v>
          </cell>
        </row>
        <row r="389">
          <cell r="J389">
            <v>1</v>
          </cell>
          <cell r="K389">
            <v>4799.7</v>
          </cell>
        </row>
        <row r="390">
          <cell r="J390">
            <v>1</v>
          </cell>
          <cell r="K390">
            <v>698.4</v>
          </cell>
        </row>
        <row r="391">
          <cell r="J391">
            <v>1</v>
          </cell>
          <cell r="K391">
            <v>1530</v>
          </cell>
        </row>
        <row r="392">
          <cell r="J392">
            <v>1</v>
          </cell>
          <cell r="K392">
            <v>1785</v>
          </cell>
        </row>
        <row r="393">
          <cell r="J393">
            <v>1</v>
          </cell>
          <cell r="K393">
            <v>1872</v>
          </cell>
        </row>
        <row r="394">
          <cell r="J394">
            <v>1</v>
          </cell>
          <cell r="K394">
            <v>1248.3</v>
          </cell>
        </row>
        <row r="395">
          <cell r="J395">
            <v>1</v>
          </cell>
          <cell r="K395">
            <v>1319.4</v>
          </cell>
        </row>
        <row r="396">
          <cell r="J396">
            <v>1</v>
          </cell>
          <cell r="K396">
            <v>4005</v>
          </cell>
        </row>
        <row r="397">
          <cell r="J397">
            <v>1</v>
          </cell>
          <cell r="K397">
            <v>2718</v>
          </cell>
        </row>
        <row r="398">
          <cell r="J398">
            <v>1</v>
          </cell>
          <cell r="K398">
            <v>391</v>
          </cell>
        </row>
        <row r="399">
          <cell r="J399">
            <v>1</v>
          </cell>
          <cell r="K399">
            <v>1457.75</v>
          </cell>
        </row>
        <row r="400">
          <cell r="J400">
            <v>1</v>
          </cell>
          <cell r="K400">
            <v>1490.4</v>
          </cell>
        </row>
        <row r="401">
          <cell r="J401">
            <v>1</v>
          </cell>
          <cell r="K401">
            <v>6930</v>
          </cell>
        </row>
        <row r="402">
          <cell r="J402">
            <v>1</v>
          </cell>
          <cell r="K402">
            <v>2385</v>
          </cell>
        </row>
        <row r="403">
          <cell r="J403">
            <v>1</v>
          </cell>
          <cell r="K403">
            <v>2101.5</v>
          </cell>
        </row>
        <row r="404">
          <cell r="J404">
            <v>1</v>
          </cell>
          <cell r="K404">
            <v>1701</v>
          </cell>
        </row>
        <row r="405">
          <cell r="J405">
            <v>1</v>
          </cell>
          <cell r="K405">
            <v>1635.4</v>
          </cell>
        </row>
        <row r="406">
          <cell r="J406">
            <v>1</v>
          </cell>
          <cell r="K406">
            <v>2520.25</v>
          </cell>
        </row>
        <row r="407">
          <cell r="J407">
            <v>1</v>
          </cell>
          <cell r="K407">
            <v>4857.75</v>
          </cell>
        </row>
        <row r="408">
          <cell r="J408">
            <v>1</v>
          </cell>
          <cell r="K408">
            <v>2880</v>
          </cell>
        </row>
        <row r="409">
          <cell r="J409">
            <v>3</v>
          </cell>
          <cell r="K409">
            <v>3267</v>
          </cell>
        </row>
        <row r="410">
          <cell r="J410">
            <v>1</v>
          </cell>
          <cell r="K410">
            <v>2610</v>
          </cell>
        </row>
        <row r="411">
          <cell r="J411">
            <v>1</v>
          </cell>
          <cell r="K411">
            <v>2097</v>
          </cell>
        </row>
        <row r="412">
          <cell r="J412">
            <v>1</v>
          </cell>
          <cell r="K412">
            <v>1035</v>
          </cell>
        </row>
        <row r="413">
          <cell r="J413">
            <v>1</v>
          </cell>
          <cell r="K413">
            <v>701.1</v>
          </cell>
        </row>
        <row r="414">
          <cell r="J414">
            <v>1</v>
          </cell>
          <cell r="K414">
            <v>913.75</v>
          </cell>
        </row>
        <row r="415">
          <cell r="K415">
            <v>1066.5</v>
          </cell>
        </row>
        <row r="416">
          <cell r="K416">
            <v>1472.4</v>
          </cell>
        </row>
        <row r="417">
          <cell r="K417">
            <v>1472.4</v>
          </cell>
        </row>
        <row r="418">
          <cell r="K418">
            <v>981</v>
          </cell>
        </row>
        <row r="419">
          <cell r="K419">
            <v>2232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แยกตามภาควิชา-หลักสูตร"/>
      <sheetName val="สรุปรายเดือน"/>
      <sheetName val="Sheet1"/>
      <sheetName val="สรุป"/>
      <sheetName val="สรุป (1)"/>
      <sheetName val="สรุปแยกตามภาควิชา"/>
      <sheetName val="รวม"/>
      <sheetName val="Oct. 56"/>
      <sheetName val="Nov. 56"/>
      <sheetName val="Dec. 56"/>
      <sheetName val="Jan. 57"/>
      <sheetName val="Feb 57"/>
      <sheetName val="Mar 57"/>
      <sheetName val="Mar 57 (งบบัณฑิต)"/>
      <sheetName val="Apr 57"/>
      <sheetName val="May 57"/>
      <sheetName val="May 57 (บัณฑิต)"/>
      <sheetName val="June 57"/>
      <sheetName val="July 57"/>
      <sheetName val="Aug 57"/>
      <sheetName val="OS-OP"/>
      <sheetName val="รายชื่อไม่อนุมัติ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B2" t="str">
            <v>หนังสือภาษาไทย</v>
          </cell>
          <cell r="E2" t="str">
            <v>หนังสือภาษาต่างประเทศ</v>
          </cell>
          <cell r="H2" t="str">
            <v>สิ่งพิมพ์รายปี</v>
          </cell>
        </row>
        <row r="4">
          <cell r="A4" t="str">
            <v>ตุลาคม 2556</v>
          </cell>
          <cell r="D4">
            <v>3454</v>
          </cell>
          <cell r="G4">
            <v>43226</v>
          </cell>
          <cell r="J4">
            <v>45729</v>
          </cell>
        </row>
        <row r="5">
          <cell r="A5" t="str">
            <v>พฤศจิกายน 2556</v>
          </cell>
          <cell r="D5">
            <v>547</v>
          </cell>
          <cell r="G5">
            <v>104598.5</v>
          </cell>
          <cell r="J5">
            <v>39420</v>
          </cell>
        </row>
        <row r="6">
          <cell r="A6" t="str">
            <v>ธันวาคม 2556</v>
          </cell>
          <cell r="D6">
            <v>1321.65</v>
          </cell>
          <cell r="G6">
            <v>22428.25</v>
          </cell>
          <cell r="J6">
            <v>73350</v>
          </cell>
        </row>
        <row r="7">
          <cell r="A7" t="str">
            <v>มกราคม 2557</v>
          </cell>
          <cell r="D7">
            <v>2215.8000000000002</v>
          </cell>
          <cell r="G7">
            <v>143698.9</v>
          </cell>
          <cell r="J7">
            <v>32130</v>
          </cell>
        </row>
        <row r="8">
          <cell r="A8" t="str">
            <v>กุมภาพันธ์ 2557</v>
          </cell>
          <cell r="D8">
            <v>1162.8</v>
          </cell>
          <cell r="G8">
            <v>59928.200000000004</v>
          </cell>
          <cell r="J8">
            <v>39744</v>
          </cell>
        </row>
        <row r="9">
          <cell r="A9" t="str">
            <v>มีนาคม 2557</v>
          </cell>
          <cell r="D9">
            <v>0</v>
          </cell>
          <cell r="G9">
            <v>23317.200000000001</v>
          </cell>
          <cell r="J9">
            <v>0</v>
          </cell>
        </row>
        <row r="10">
          <cell r="A10" t="str">
            <v>มีนาคม 2557 * (งบบัณฑิต)</v>
          </cell>
          <cell r="D10">
            <v>4075.75</v>
          </cell>
          <cell r="G10">
            <v>103502.70000000001</v>
          </cell>
          <cell r="J10">
            <v>0</v>
          </cell>
        </row>
        <row r="11">
          <cell r="A11" t="str">
            <v>เมษายน 2557</v>
          </cell>
          <cell r="D11">
            <v>2758.25</v>
          </cell>
          <cell r="G11">
            <v>35692.350000000006</v>
          </cell>
          <cell r="J11">
            <v>52686</v>
          </cell>
        </row>
        <row r="12">
          <cell r="A12" t="str">
            <v>พฤกษภาคม 2557</v>
          </cell>
          <cell r="D12">
            <v>3539.6</v>
          </cell>
          <cell r="G12">
            <v>61544.900000000009</v>
          </cell>
          <cell r="J12">
            <v>0</v>
          </cell>
        </row>
        <row r="13">
          <cell r="A13" t="str">
            <v>พฤกษภาคม 2557 * (งบบัณฑิต)</v>
          </cell>
          <cell r="D13">
            <v>0</v>
          </cell>
          <cell r="G13">
            <v>144713.1</v>
          </cell>
          <cell r="J13">
            <v>0</v>
          </cell>
        </row>
        <row r="14">
          <cell r="A14" t="str">
            <v>มิถุนายน 2557</v>
          </cell>
          <cell r="D14">
            <v>0</v>
          </cell>
          <cell r="G14">
            <v>36173.15</v>
          </cell>
          <cell r="J14">
            <v>48690</v>
          </cell>
        </row>
        <row r="15">
          <cell r="A15" t="str">
            <v>กรกฏาคม 2557</v>
          </cell>
          <cell r="D15">
            <v>798.9</v>
          </cell>
          <cell r="G15">
            <v>311249.39999999991</v>
          </cell>
          <cell r="J15">
            <v>62325</v>
          </cell>
        </row>
        <row r="16">
          <cell r="A16" t="str">
            <v>สิงหาคม 2557</v>
          </cell>
          <cell r="D16">
            <v>0</v>
          </cell>
          <cell r="G16">
            <v>307206.49999999994</v>
          </cell>
          <cell r="J16">
            <v>0</v>
          </cell>
        </row>
      </sheetData>
      <sheetData sheetId="5" refreshError="1"/>
      <sheetData sheetId="6" refreshError="1"/>
      <sheetData sheetId="7">
        <row r="14">
          <cell r="A14">
            <v>10</v>
          </cell>
        </row>
        <row r="15">
          <cell r="J15">
            <v>10</v>
          </cell>
          <cell r="K15">
            <v>3454</v>
          </cell>
        </row>
        <row r="35">
          <cell r="A35">
            <v>20</v>
          </cell>
        </row>
        <row r="36">
          <cell r="J36">
            <v>22</v>
          </cell>
          <cell r="K36">
            <v>43226</v>
          </cell>
        </row>
        <row r="44">
          <cell r="A44">
            <v>7</v>
          </cell>
        </row>
        <row r="45">
          <cell r="J45">
            <v>7</v>
          </cell>
          <cell r="K45">
            <v>45729</v>
          </cell>
        </row>
      </sheetData>
      <sheetData sheetId="8">
        <row r="6">
          <cell r="A6">
            <v>2</v>
          </cell>
        </row>
        <row r="7">
          <cell r="K7">
            <v>547</v>
          </cell>
        </row>
        <row r="37">
          <cell r="A37">
            <v>30</v>
          </cell>
        </row>
        <row r="38">
          <cell r="J38">
            <v>38</v>
          </cell>
          <cell r="K38">
            <v>104598.5</v>
          </cell>
        </row>
        <row r="46">
          <cell r="K46">
            <v>39420</v>
          </cell>
        </row>
      </sheetData>
      <sheetData sheetId="9">
        <row r="12">
          <cell r="A12">
            <v>8</v>
          </cell>
        </row>
        <row r="13">
          <cell r="J13">
            <v>8</v>
          </cell>
          <cell r="K13">
            <v>1321.65</v>
          </cell>
        </row>
        <row r="28">
          <cell r="A28">
            <v>15</v>
          </cell>
        </row>
        <row r="29">
          <cell r="J29">
            <v>15</v>
          </cell>
          <cell r="K29">
            <v>22428.25</v>
          </cell>
        </row>
        <row r="42">
          <cell r="K42">
            <v>73350</v>
          </cell>
        </row>
      </sheetData>
      <sheetData sheetId="10">
        <row r="14">
          <cell r="A14">
            <v>10</v>
          </cell>
        </row>
        <row r="15">
          <cell r="J15">
            <v>10</v>
          </cell>
          <cell r="K15">
            <v>2215.8000000000002</v>
          </cell>
        </row>
        <row r="62">
          <cell r="A62">
            <v>47</v>
          </cell>
        </row>
        <row r="63">
          <cell r="J63">
            <v>51</v>
          </cell>
          <cell r="K63">
            <v>143698.9</v>
          </cell>
        </row>
        <row r="69">
          <cell r="A69">
            <v>5</v>
          </cell>
        </row>
        <row r="70">
          <cell r="K70">
            <v>32130</v>
          </cell>
        </row>
      </sheetData>
      <sheetData sheetId="11">
        <row r="11">
          <cell r="A11">
            <v>7</v>
          </cell>
        </row>
        <row r="12">
          <cell r="K12">
            <v>1162.8</v>
          </cell>
        </row>
        <row r="32">
          <cell r="A32">
            <v>20</v>
          </cell>
        </row>
        <row r="33">
          <cell r="J33">
            <v>20</v>
          </cell>
          <cell r="K33">
            <v>59928.200000000004</v>
          </cell>
        </row>
        <row r="40">
          <cell r="A40">
            <v>6</v>
          </cell>
        </row>
        <row r="41">
          <cell r="K41">
            <v>39744</v>
          </cell>
        </row>
      </sheetData>
      <sheetData sheetId="12">
        <row r="11">
          <cell r="K11">
            <v>23317.200000000001</v>
          </cell>
        </row>
      </sheetData>
      <sheetData sheetId="13">
        <row r="17">
          <cell r="A17">
            <v>13</v>
          </cell>
        </row>
        <row r="18">
          <cell r="J18">
            <v>13</v>
          </cell>
          <cell r="K18">
            <v>4075.75</v>
          </cell>
        </row>
        <row r="46">
          <cell r="A46">
            <v>28</v>
          </cell>
        </row>
        <row r="47">
          <cell r="J47">
            <v>28</v>
          </cell>
          <cell r="K47">
            <v>103502.70000000001</v>
          </cell>
        </row>
      </sheetData>
      <sheetData sheetId="14">
        <row r="15">
          <cell r="A15">
            <v>11</v>
          </cell>
        </row>
        <row r="16">
          <cell r="J16">
            <v>11</v>
          </cell>
          <cell r="K16">
            <v>2758.25</v>
          </cell>
        </row>
        <row r="23">
          <cell r="A23">
            <v>7</v>
          </cell>
        </row>
        <row r="24">
          <cell r="J24">
            <v>7</v>
          </cell>
          <cell r="K24">
            <v>35692.350000000006</v>
          </cell>
        </row>
        <row r="33">
          <cell r="A33">
            <v>8</v>
          </cell>
        </row>
        <row r="34">
          <cell r="J34">
            <v>8</v>
          </cell>
          <cell r="K34">
            <v>52686</v>
          </cell>
        </row>
      </sheetData>
      <sheetData sheetId="15">
        <row r="19">
          <cell r="A19">
            <v>15</v>
          </cell>
        </row>
        <row r="20">
          <cell r="J20">
            <v>15</v>
          </cell>
          <cell r="K20">
            <v>3539.6</v>
          </cell>
        </row>
        <row r="41">
          <cell r="A41">
            <v>21</v>
          </cell>
        </row>
        <row r="42">
          <cell r="J42">
            <v>26</v>
          </cell>
          <cell r="K42">
            <v>61544.900000000009</v>
          </cell>
        </row>
      </sheetData>
      <sheetData sheetId="16">
        <row r="27">
          <cell r="A27">
            <v>23</v>
          </cell>
        </row>
        <row r="28">
          <cell r="J28">
            <v>60</v>
          </cell>
          <cell r="K28">
            <v>144713.1</v>
          </cell>
        </row>
      </sheetData>
      <sheetData sheetId="17">
        <row r="15">
          <cell r="A15">
            <v>11</v>
          </cell>
        </row>
        <row r="16">
          <cell r="J16">
            <v>13</v>
          </cell>
          <cell r="K16">
            <v>36173.15</v>
          </cell>
        </row>
        <row r="26">
          <cell r="K26">
            <v>48690</v>
          </cell>
        </row>
      </sheetData>
      <sheetData sheetId="18">
        <row r="9">
          <cell r="K9">
            <v>798.9</v>
          </cell>
        </row>
        <row r="103">
          <cell r="J103">
            <v>94</v>
          </cell>
          <cell r="K103">
            <v>311249.39999999991</v>
          </cell>
        </row>
        <row r="114">
          <cell r="K114">
            <v>62325</v>
          </cell>
        </row>
      </sheetData>
      <sheetData sheetId="19">
        <row r="83">
          <cell r="A83">
            <v>79</v>
          </cell>
        </row>
        <row r="84">
          <cell r="J84">
            <v>82</v>
          </cell>
        </row>
        <row r="85">
          <cell r="K85">
            <v>307206.49999999994</v>
          </cell>
        </row>
      </sheetData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topLeftCell="A4" workbookViewId="0">
      <selection activeCell="A21" sqref="A21:T23"/>
    </sheetView>
  </sheetViews>
  <sheetFormatPr defaultRowHeight="24.95" customHeight="1" x14ac:dyDescent="0.2"/>
  <cols>
    <col min="1" max="1" width="14.85546875" style="20" customWidth="1"/>
    <col min="2" max="2" width="7.85546875" style="56" customWidth="1"/>
    <col min="3" max="3" width="7.140625" style="56" customWidth="1"/>
    <col min="4" max="4" width="12.140625" style="57" customWidth="1"/>
    <col min="5" max="5" width="7.85546875" style="56" customWidth="1"/>
    <col min="6" max="6" width="7.140625" style="56" customWidth="1"/>
    <col min="7" max="7" width="12.140625" style="57" customWidth="1"/>
    <col min="8" max="8" width="7.85546875" style="56" customWidth="1"/>
    <col min="9" max="9" width="7.140625" style="56" customWidth="1"/>
    <col min="10" max="10" width="12.140625" style="57" customWidth="1"/>
    <col min="11" max="11" width="7.85546875" style="56" customWidth="1"/>
    <col min="12" max="12" width="7.140625" style="56" customWidth="1"/>
    <col min="13" max="13" width="12.140625" style="57" customWidth="1"/>
    <col min="14" max="14" width="7.85546875" style="56" customWidth="1"/>
    <col min="15" max="15" width="7.140625" style="56" customWidth="1"/>
    <col min="16" max="16" width="12.140625" style="57" customWidth="1"/>
    <col min="17" max="17" width="7.85546875" style="56" customWidth="1"/>
    <col min="18" max="18" width="7.140625" style="56" customWidth="1"/>
    <col min="19" max="19" width="10.42578125" style="58" customWidth="1"/>
    <col min="20" max="20" width="12.140625" style="58" customWidth="1"/>
    <col min="21" max="256" width="9.140625" style="35"/>
    <col min="257" max="257" width="13.85546875" style="35" customWidth="1"/>
    <col min="258" max="259" width="7.140625" style="35" customWidth="1"/>
    <col min="260" max="260" width="12.140625" style="35" customWidth="1"/>
    <col min="261" max="262" width="7.140625" style="35" customWidth="1"/>
    <col min="263" max="263" width="12.140625" style="35" customWidth="1"/>
    <col min="264" max="265" width="7.140625" style="35" customWidth="1"/>
    <col min="266" max="266" width="12.140625" style="35" customWidth="1"/>
    <col min="267" max="268" width="7.140625" style="35" customWidth="1"/>
    <col min="269" max="269" width="12.140625" style="35" customWidth="1"/>
    <col min="270" max="271" width="7.140625" style="35" customWidth="1"/>
    <col min="272" max="272" width="12.140625" style="35" customWidth="1"/>
    <col min="273" max="274" width="7.140625" style="35" customWidth="1"/>
    <col min="275" max="275" width="9.28515625" style="35" customWidth="1"/>
    <col min="276" max="276" width="12.140625" style="35" customWidth="1"/>
    <col min="277" max="512" width="9.140625" style="35"/>
    <col min="513" max="513" width="13.85546875" style="35" customWidth="1"/>
    <col min="514" max="515" width="7.140625" style="35" customWidth="1"/>
    <col min="516" max="516" width="12.140625" style="35" customWidth="1"/>
    <col min="517" max="518" width="7.140625" style="35" customWidth="1"/>
    <col min="519" max="519" width="12.140625" style="35" customWidth="1"/>
    <col min="520" max="521" width="7.140625" style="35" customWidth="1"/>
    <col min="522" max="522" width="12.140625" style="35" customWidth="1"/>
    <col min="523" max="524" width="7.140625" style="35" customWidth="1"/>
    <col min="525" max="525" width="12.140625" style="35" customWidth="1"/>
    <col min="526" max="527" width="7.140625" style="35" customWidth="1"/>
    <col min="528" max="528" width="12.140625" style="35" customWidth="1"/>
    <col min="529" max="530" width="7.140625" style="35" customWidth="1"/>
    <col min="531" max="531" width="9.28515625" style="35" customWidth="1"/>
    <col min="532" max="532" width="12.140625" style="35" customWidth="1"/>
    <col min="533" max="768" width="9.140625" style="35"/>
    <col min="769" max="769" width="13.85546875" style="35" customWidth="1"/>
    <col min="770" max="771" width="7.140625" style="35" customWidth="1"/>
    <col min="772" max="772" width="12.140625" style="35" customWidth="1"/>
    <col min="773" max="774" width="7.140625" style="35" customWidth="1"/>
    <col min="775" max="775" width="12.140625" style="35" customWidth="1"/>
    <col min="776" max="777" width="7.140625" style="35" customWidth="1"/>
    <col min="778" max="778" width="12.140625" style="35" customWidth="1"/>
    <col min="779" max="780" width="7.140625" style="35" customWidth="1"/>
    <col min="781" max="781" width="12.140625" style="35" customWidth="1"/>
    <col min="782" max="783" width="7.140625" style="35" customWidth="1"/>
    <col min="784" max="784" width="12.140625" style="35" customWidth="1"/>
    <col min="785" max="786" width="7.140625" style="35" customWidth="1"/>
    <col min="787" max="787" width="9.28515625" style="35" customWidth="1"/>
    <col min="788" max="788" width="12.140625" style="35" customWidth="1"/>
    <col min="789" max="1024" width="9.140625" style="35"/>
    <col min="1025" max="1025" width="13.85546875" style="35" customWidth="1"/>
    <col min="1026" max="1027" width="7.140625" style="35" customWidth="1"/>
    <col min="1028" max="1028" width="12.140625" style="35" customWidth="1"/>
    <col min="1029" max="1030" width="7.140625" style="35" customWidth="1"/>
    <col min="1031" max="1031" width="12.140625" style="35" customWidth="1"/>
    <col min="1032" max="1033" width="7.140625" style="35" customWidth="1"/>
    <col min="1034" max="1034" width="12.140625" style="35" customWidth="1"/>
    <col min="1035" max="1036" width="7.140625" style="35" customWidth="1"/>
    <col min="1037" max="1037" width="12.140625" style="35" customWidth="1"/>
    <col min="1038" max="1039" width="7.140625" style="35" customWidth="1"/>
    <col min="1040" max="1040" width="12.140625" style="35" customWidth="1"/>
    <col min="1041" max="1042" width="7.140625" style="35" customWidth="1"/>
    <col min="1043" max="1043" width="9.28515625" style="35" customWidth="1"/>
    <col min="1044" max="1044" width="12.140625" style="35" customWidth="1"/>
    <col min="1045" max="1280" width="9.140625" style="35"/>
    <col min="1281" max="1281" width="13.85546875" style="35" customWidth="1"/>
    <col min="1282" max="1283" width="7.140625" style="35" customWidth="1"/>
    <col min="1284" max="1284" width="12.140625" style="35" customWidth="1"/>
    <col min="1285" max="1286" width="7.140625" style="35" customWidth="1"/>
    <col min="1287" max="1287" width="12.140625" style="35" customWidth="1"/>
    <col min="1288" max="1289" width="7.140625" style="35" customWidth="1"/>
    <col min="1290" max="1290" width="12.140625" style="35" customWidth="1"/>
    <col min="1291" max="1292" width="7.140625" style="35" customWidth="1"/>
    <col min="1293" max="1293" width="12.140625" style="35" customWidth="1"/>
    <col min="1294" max="1295" width="7.140625" style="35" customWidth="1"/>
    <col min="1296" max="1296" width="12.140625" style="35" customWidth="1"/>
    <col min="1297" max="1298" width="7.140625" style="35" customWidth="1"/>
    <col min="1299" max="1299" width="9.28515625" style="35" customWidth="1"/>
    <col min="1300" max="1300" width="12.140625" style="35" customWidth="1"/>
    <col min="1301" max="1536" width="9.140625" style="35"/>
    <col min="1537" max="1537" width="13.85546875" style="35" customWidth="1"/>
    <col min="1538" max="1539" width="7.140625" style="35" customWidth="1"/>
    <col min="1540" max="1540" width="12.140625" style="35" customWidth="1"/>
    <col min="1541" max="1542" width="7.140625" style="35" customWidth="1"/>
    <col min="1543" max="1543" width="12.140625" style="35" customWidth="1"/>
    <col min="1544" max="1545" width="7.140625" style="35" customWidth="1"/>
    <col min="1546" max="1546" width="12.140625" style="35" customWidth="1"/>
    <col min="1547" max="1548" width="7.140625" style="35" customWidth="1"/>
    <col min="1549" max="1549" width="12.140625" style="35" customWidth="1"/>
    <col min="1550" max="1551" width="7.140625" style="35" customWidth="1"/>
    <col min="1552" max="1552" width="12.140625" style="35" customWidth="1"/>
    <col min="1553" max="1554" width="7.140625" style="35" customWidth="1"/>
    <col min="1555" max="1555" width="9.28515625" style="35" customWidth="1"/>
    <col min="1556" max="1556" width="12.140625" style="35" customWidth="1"/>
    <col min="1557" max="1792" width="9.140625" style="35"/>
    <col min="1793" max="1793" width="13.85546875" style="35" customWidth="1"/>
    <col min="1794" max="1795" width="7.140625" style="35" customWidth="1"/>
    <col min="1796" max="1796" width="12.140625" style="35" customWidth="1"/>
    <col min="1797" max="1798" width="7.140625" style="35" customWidth="1"/>
    <col min="1799" max="1799" width="12.140625" style="35" customWidth="1"/>
    <col min="1800" max="1801" width="7.140625" style="35" customWidth="1"/>
    <col min="1802" max="1802" width="12.140625" style="35" customWidth="1"/>
    <col min="1803" max="1804" width="7.140625" style="35" customWidth="1"/>
    <col min="1805" max="1805" width="12.140625" style="35" customWidth="1"/>
    <col min="1806" max="1807" width="7.140625" style="35" customWidth="1"/>
    <col min="1808" max="1808" width="12.140625" style="35" customWidth="1"/>
    <col min="1809" max="1810" width="7.140625" style="35" customWidth="1"/>
    <col min="1811" max="1811" width="9.28515625" style="35" customWidth="1"/>
    <col min="1812" max="1812" width="12.140625" style="35" customWidth="1"/>
    <col min="1813" max="2048" width="9.140625" style="35"/>
    <col min="2049" max="2049" width="13.85546875" style="35" customWidth="1"/>
    <col min="2050" max="2051" width="7.140625" style="35" customWidth="1"/>
    <col min="2052" max="2052" width="12.140625" style="35" customWidth="1"/>
    <col min="2053" max="2054" width="7.140625" style="35" customWidth="1"/>
    <col min="2055" max="2055" width="12.140625" style="35" customWidth="1"/>
    <col min="2056" max="2057" width="7.140625" style="35" customWidth="1"/>
    <col min="2058" max="2058" width="12.140625" style="35" customWidth="1"/>
    <col min="2059" max="2060" width="7.140625" style="35" customWidth="1"/>
    <col min="2061" max="2061" width="12.140625" style="35" customWidth="1"/>
    <col min="2062" max="2063" width="7.140625" style="35" customWidth="1"/>
    <col min="2064" max="2064" width="12.140625" style="35" customWidth="1"/>
    <col min="2065" max="2066" width="7.140625" style="35" customWidth="1"/>
    <col min="2067" max="2067" width="9.28515625" style="35" customWidth="1"/>
    <col min="2068" max="2068" width="12.140625" style="35" customWidth="1"/>
    <col min="2069" max="2304" width="9.140625" style="35"/>
    <col min="2305" max="2305" width="13.85546875" style="35" customWidth="1"/>
    <col min="2306" max="2307" width="7.140625" style="35" customWidth="1"/>
    <col min="2308" max="2308" width="12.140625" style="35" customWidth="1"/>
    <col min="2309" max="2310" width="7.140625" style="35" customWidth="1"/>
    <col min="2311" max="2311" width="12.140625" style="35" customWidth="1"/>
    <col min="2312" max="2313" width="7.140625" style="35" customWidth="1"/>
    <col min="2314" max="2314" width="12.140625" style="35" customWidth="1"/>
    <col min="2315" max="2316" width="7.140625" style="35" customWidth="1"/>
    <col min="2317" max="2317" width="12.140625" style="35" customWidth="1"/>
    <col min="2318" max="2319" width="7.140625" style="35" customWidth="1"/>
    <col min="2320" max="2320" width="12.140625" style="35" customWidth="1"/>
    <col min="2321" max="2322" width="7.140625" style="35" customWidth="1"/>
    <col min="2323" max="2323" width="9.28515625" style="35" customWidth="1"/>
    <col min="2324" max="2324" width="12.140625" style="35" customWidth="1"/>
    <col min="2325" max="2560" width="9.140625" style="35"/>
    <col min="2561" max="2561" width="13.85546875" style="35" customWidth="1"/>
    <col min="2562" max="2563" width="7.140625" style="35" customWidth="1"/>
    <col min="2564" max="2564" width="12.140625" style="35" customWidth="1"/>
    <col min="2565" max="2566" width="7.140625" style="35" customWidth="1"/>
    <col min="2567" max="2567" width="12.140625" style="35" customWidth="1"/>
    <col min="2568" max="2569" width="7.140625" style="35" customWidth="1"/>
    <col min="2570" max="2570" width="12.140625" style="35" customWidth="1"/>
    <col min="2571" max="2572" width="7.140625" style="35" customWidth="1"/>
    <col min="2573" max="2573" width="12.140625" style="35" customWidth="1"/>
    <col min="2574" max="2575" width="7.140625" style="35" customWidth="1"/>
    <col min="2576" max="2576" width="12.140625" style="35" customWidth="1"/>
    <col min="2577" max="2578" width="7.140625" style="35" customWidth="1"/>
    <col min="2579" max="2579" width="9.28515625" style="35" customWidth="1"/>
    <col min="2580" max="2580" width="12.140625" style="35" customWidth="1"/>
    <col min="2581" max="2816" width="9.140625" style="35"/>
    <col min="2817" max="2817" width="13.85546875" style="35" customWidth="1"/>
    <col min="2818" max="2819" width="7.140625" style="35" customWidth="1"/>
    <col min="2820" max="2820" width="12.140625" style="35" customWidth="1"/>
    <col min="2821" max="2822" width="7.140625" style="35" customWidth="1"/>
    <col min="2823" max="2823" width="12.140625" style="35" customWidth="1"/>
    <col min="2824" max="2825" width="7.140625" style="35" customWidth="1"/>
    <col min="2826" max="2826" width="12.140625" style="35" customWidth="1"/>
    <col min="2827" max="2828" width="7.140625" style="35" customWidth="1"/>
    <col min="2829" max="2829" width="12.140625" style="35" customWidth="1"/>
    <col min="2830" max="2831" width="7.140625" style="35" customWidth="1"/>
    <col min="2832" max="2832" width="12.140625" style="35" customWidth="1"/>
    <col min="2833" max="2834" width="7.140625" style="35" customWidth="1"/>
    <col min="2835" max="2835" width="9.28515625" style="35" customWidth="1"/>
    <col min="2836" max="2836" width="12.140625" style="35" customWidth="1"/>
    <col min="2837" max="3072" width="9.140625" style="35"/>
    <col min="3073" max="3073" width="13.85546875" style="35" customWidth="1"/>
    <col min="3074" max="3075" width="7.140625" style="35" customWidth="1"/>
    <col min="3076" max="3076" width="12.140625" style="35" customWidth="1"/>
    <col min="3077" max="3078" width="7.140625" style="35" customWidth="1"/>
    <col min="3079" max="3079" width="12.140625" style="35" customWidth="1"/>
    <col min="3080" max="3081" width="7.140625" style="35" customWidth="1"/>
    <col min="3082" max="3082" width="12.140625" style="35" customWidth="1"/>
    <col min="3083" max="3084" width="7.140625" style="35" customWidth="1"/>
    <col min="3085" max="3085" width="12.140625" style="35" customWidth="1"/>
    <col min="3086" max="3087" width="7.140625" style="35" customWidth="1"/>
    <col min="3088" max="3088" width="12.140625" style="35" customWidth="1"/>
    <col min="3089" max="3090" width="7.140625" style="35" customWidth="1"/>
    <col min="3091" max="3091" width="9.28515625" style="35" customWidth="1"/>
    <col min="3092" max="3092" width="12.140625" style="35" customWidth="1"/>
    <col min="3093" max="3328" width="9.140625" style="35"/>
    <col min="3329" max="3329" width="13.85546875" style="35" customWidth="1"/>
    <col min="3330" max="3331" width="7.140625" style="35" customWidth="1"/>
    <col min="3332" max="3332" width="12.140625" style="35" customWidth="1"/>
    <col min="3333" max="3334" width="7.140625" style="35" customWidth="1"/>
    <col min="3335" max="3335" width="12.140625" style="35" customWidth="1"/>
    <col min="3336" max="3337" width="7.140625" style="35" customWidth="1"/>
    <col min="3338" max="3338" width="12.140625" style="35" customWidth="1"/>
    <col min="3339" max="3340" width="7.140625" style="35" customWidth="1"/>
    <col min="3341" max="3341" width="12.140625" style="35" customWidth="1"/>
    <col min="3342" max="3343" width="7.140625" style="35" customWidth="1"/>
    <col min="3344" max="3344" width="12.140625" style="35" customWidth="1"/>
    <col min="3345" max="3346" width="7.140625" style="35" customWidth="1"/>
    <col min="3347" max="3347" width="9.28515625" style="35" customWidth="1"/>
    <col min="3348" max="3348" width="12.140625" style="35" customWidth="1"/>
    <col min="3349" max="3584" width="9.140625" style="35"/>
    <col min="3585" max="3585" width="13.85546875" style="35" customWidth="1"/>
    <col min="3586" max="3587" width="7.140625" style="35" customWidth="1"/>
    <col min="3588" max="3588" width="12.140625" style="35" customWidth="1"/>
    <col min="3589" max="3590" width="7.140625" style="35" customWidth="1"/>
    <col min="3591" max="3591" width="12.140625" style="35" customWidth="1"/>
    <col min="3592" max="3593" width="7.140625" style="35" customWidth="1"/>
    <col min="3594" max="3594" width="12.140625" style="35" customWidth="1"/>
    <col min="3595" max="3596" width="7.140625" style="35" customWidth="1"/>
    <col min="3597" max="3597" width="12.140625" style="35" customWidth="1"/>
    <col min="3598" max="3599" width="7.140625" style="35" customWidth="1"/>
    <col min="3600" max="3600" width="12.140625" style="35" customWidth="1"/>
    <col min="3601" max="3602" width="7.140625" style="35" customWidth="1"/>
    <col min="3603" max="3603" width="9.28515625" style="35" customWidth="1"/>
    <col min="3604" max="3604" width="12.140625" style="35" customWidth="1"/>
    <col min="3605" max="3840" width="9.140625" style="35"/>
    <col min="3841" max="3841" width="13.85546875" style="35" customWidth="1"/>
    <col min="3842" max="3843" width="7.140625" style="35" customWidth="1"/>
    <col min="3844" max="3844" width="12.140625" style="35" customWidth="1"/>
    <col min="3845" max="3846" width="7.140625" style="35" customWidth="1"/>
    <col min="3847" max="3847" width="12.140625" style="35" customWidth="1"/>
    <col min="3848" max="3849" width="7.140625" style="35" customWidth="1"/>
    <col min="3850" max="3850" width="12.140625" style="35" customWidth="1"/>
    <col min="3851" max="3852" width="7.140625" style="35" customWidth="1"/>
    <col min="3853" max="3853" width="12.140625" style="35" customWidth="1"/>
    <col min="3854" max="3855" width="7.140625" style="35" customWidth="1"/>
    <col min="3856" max="3856" width="12.140625" style="35" customWidth="1"/>
    <col min="3857" max="3858" width="7.140625" style="35" customWidth="1"/>
    <col min="3859" max="3859" width="9.28515625" style="35" customWidth="1"/>
    <col min="3860" max="3860" width="12.140625" style="35" customWidth="1"/>
    <col min="3861" max="4096" width="9.140625" style="35"/>
    <col min="4097" max="4097" width="13.85546875" style="35" customWidth="1"/>
    <col min="4098" max="4099" width="7.140625" style="35" customWidth="1"/>
    <col min="4100" max="4100" width="12.140625" style="35" customWidth="1"/>
    <col min="4101" max="4102" width="7.140625" style="35" customWidth="1"/>
    <col min="4103" max="4103" width="12.140625" style="35" customWidth="1"/>
    <col min="4104" max="4105" width="7.140625" style="35" customWidth="1"/>
    <col min="4106" max="4106" width="12.140625" style="35" customWidth="1"/>
    <col min="4107" max="4108" width="7.140625" style="35" customWidth="1"/>
    <col min="4109" max="4109" width="12.140625" style="35" customWidth="1"/>
    <col min="4110" max="4111" width="7.140625" style="35" customWidth="1"/>
    <col min="4112" max="4112" width="12.140625" style="35" customWidth="1"/>
    <col min="4113" max="4114" width="7.140625" style="35" customWidth="1"/>
    <col min="4115" max="4115" width="9.28515625" style="35" customWidth="1"/>
    <col min="4116" max="4116" width="12.140625" style="35" customWidth="1"/>
    <col min="4117" max="4352" width="9.140625" style="35"/>
    <col min="4353" max="4353" width="13.85546875" style="35" customWidth="1"/>
    <col min="4354" max="4355" width="7.140625" style="35" customWidth="1"/>
    <col min="4356" max="4356" width="12.140625" style="35" customWidth="1"/>
    <col min="4357" max="4358" width="7.140625" style="35" customWidth="1"/>
    <col min="4359" max="4359" width="12.140625" style="35" customWidth="1"/>
    <col min="4360" max="4361" width="7.140625" style="35" customWidth="1"/>
    <col min="4362" max="4362" width="12.140625" style="35" customWidth="1"/>
    <col min="4363" max="4364" width="7.140625" style="35" customWidth="1"/>
    <col min="4365" max="4365" width="12.140625" style="35" customWidth="1"/>
    <col min="4366" max="4367" width="7.140625" style="35" customWidth="1"/>
    <col min="4368" max="4368" width="12.140625" style="35" customWidth="1"/>
    <col min="4369" max="4370" width="7.140625" style="35" customWidth="1"/>
    <col min="4371" max="4371" width="9.28515625" style="35" customWidth="1"/>
    <col min="4372" max="4372" width="12.140625" style="35" customWidth="1"/>
    <col min="4373" max="4608" width="9.140625" style="35"/>
    <col min="4609" max="4609" width="13.85546875" style="35" customWidth="1"/>
    <col min="4610" max="4611" width="7.140625" style="35" customWidth="1"/>
    <col min="4612" max="4612" width="12.140625" style="35" customWidth="1"/>
    <col min="4613" max="4614" width="7.140625" style="35" customWidth="1"/>
    <col min="4615" max="4615" width="12.140625" style="35" customWidth="1"/>
    <col min="4616" max="4617" width="7.140625" style="35" customWidth="1"/>
    <col min="4618" max="4618" width="12.140625" style="35" customWidth="1"/>
    <col min="4619" max="4620" width="7.140625" style="35" customWidth="1"/>
    <col min="4621" max="4621" width="12.140625" style="35" customWidth="1"/>
    <col min="4622" max="4623" width="7.140625" style="35" customWidth="1"/>
    <col min="4624" max="4624" width="12.140625" style="35" customWidth="1"/>
    <col min="4625" max="4626" width="7.140625" style="35" customWidth="1"/>
    <col min="4627" max="4627" width="9.28515625" style="35" customWidth="1"/>
    <col min="4628" max="4628" width="12.140625" style="35" customWidth="1"/>
    <col min="4629" max="4864" width="9.140625" style="35"/>
    <col min="4865" max="4865" width="13.85546875" style="35" customWidth="1"/>
    <col min="4866" max="4867" width="7.140625" style="35" customWidth="1"/>
    <col min="4868" max="4868" width="12.140625" style="35" customWidth="1"/>
    <col min="4869" max="4870" width="7.140625" style="35" customWidth="1"/>
    <col min="4871" max="4871" width="12.140625" style="35" customWidth="1"/>
    <col min="4872" max="4873" width="7.140625" style="35" customWidth="1"/>
    <col min="4874" max="4874" width="12.140625" style="35" customWidth="1"/>
    <col min="4875" max="4876" width="7.140625" style="35" customWidth="1"/>
    <col min="4877" max="4877" width="12.140625" style="35" customWidth="1"/>
    <col min="4878" max="4879" width="7.140625" style="35" customWidth="1"/>
    <col min="4880" max="4880" width="12.140625" style="35" customWidth="1"/>
    <col min="4881" max="4882" width="7.140625" style="35" customWidth="1"/>
    <col min="4883" max="4883" width="9.28515625" style="35" customWidth="1"/>
    <col min="4884" max="4884" width="12.140625" style="35" customWidth="1"/>
    <col min="4885" max="5120" width="9.140625" style="35"/>
    <col min="5121" max="5121" width="13.85546875" style="35" customWidth="1"/>
    <col min="5122" max="5123" width="7.140625" style="35" customWidth="1"/>
    <col min="5124" max="5124" width="12.140625" style="35" customWidth="1"/>
    <col min="5125" max="5126" width="7.140625" style="35" customWidth="1"/>
    <col min="5127" max="5127" width="12.140625" style="35" customWidth="1"/>
    <col min="5128" max="5129" width="7.140625" style="35" customWidth="1"/>
    <col min="5130" max="5130" width="12.140625" style="35" customWidth="1"/>
    <col min="5131" max="5132" width="7.140625" style="35" customWidth="1"/>
    <col min="5133" max="5133" width="12.140625" style="35" customWidth="1"/>
    <col min="5134" max="5135" width="7.140625" style="35" customWidth="1"/>
    <col min="5136" max="5136" width="12.140625" style="35" customWidth="1"/>
    <col min="5137" max="5138" width="7.140625" style="35" customWidth="1"/>
    <col min="5139" max="5139" width="9.28515625" style="35" customWidth="1"/>
    <col min="5140" max="5140" width="12.140625" style="35" customWidth="1"/>
    <col min="5141" max="5376" width="9.140625" style="35"/>
    <col min="5377" max="5377" width="13.85546875" style="35" customWidth="1"/>
    <col min="5378" max="5379" width="7.140625" style="35" customWidth="1"/>
    <col min="5380" max="5380" width="12.140625" style="35" customWidth="1"/>
    <col min="5381" max="5382" width="7.140625" style="35" customWidth="1"/>
    <col min="5383" max="5383" width="12.140625" style="35" customWidth="1"/>
    <col min="5384" max="5385" width="7.140625" style="35" customWidth="1"/>
    <col min="5386" max="5386" width="12.140625" style="35" customWidth="1"/>
    <col min="5387" max="5388" width="7.140625" style="35" customWidth="1"/>
    <col min="5389" max="5389" width="12.140625" style="35" customWidth="1"/>
    <col min="5390" max="5391" width="7.140625" style="35" customWidth="1"/>
    <col min="5392" max="5392" width="12.140625" style="35" customWidth="1"/>
    <col min="5393" max="5394" width="7.140625" style="35" customWidth="1"/>
    <col min="5395" max="5395" width="9.28515625" style="35" customWidth="1"/>
    <col min="5396" max="5396" width="12.140625" style="35" customWidth="1"/>
    <col min="5397" max="5632" width="9.140625" style="35"/>
    <col min="5633" max="5633" width="13.85546875" style="35" customWidth="1"/>
    <col min="5634" max="5635" width="7.140625" style="35" customWidth="1"/>
    <col min="5636" max="5636" width="12.140625" style="35" customWidth="1"/>
    <col min="5637" max="5638" width="7.140625" style="35" customWidth="1"/>
    <col min="5639" max="5639" width="12.140625" style="35" customWidth="1"/>
    <col min="5640" max="5641" width="7.140625" style="35" customWidth="1"/>
    <col min="5642" max="5642" width="12.140625" style="35" customWidth="1"/>
    <col min="5643" max="5644" width="7.140625" style="35" customWidth="1"/>
    <col min="5645" max="5645" width="12.140625" style="35" customWidth="1"/>
    <col min="5646" max="5647" width="7.140625" style="35" customWidth="1"/>
    <col min="5648" max="5648" width="12.140625" style="35" customWidth="1"/>
    <col min="5649" max="5650" width="7.140625" style="35" customWidth="1"/>
    <col min="5651" max="5651" width="9.28515625" style="35" customWidth="1"/>
    <col min="5652" max="5652" width="12.140625" style="35" customWidth="1"/>
    <col min="5653" max="5888" width="9.140625" style="35"/>
    <col min="5889" max="5889" width="13.85546875" style="35" customWidth="1"/>
    <col min="5890" max="5891" width="7.140625" style="35" customWidth="1"/>
    <col min="5892" max="5892" width="12.140625" style="35" customWidth="1"/>
    <col min="5893" max="5894" width="7.140625" style="35" customWidth="1"/>
    <col min="5895" max="5895" width="12.140625" style="35" customWidth="1"/>
    <col min="5896" max="5897" width="7.140625" style="35" customWidth="1"/>
    <col min="5898" max="5898" width="12.140625" style="35" customWidth="1"/>
    <col min="5899" max="5900" width="7.140625" style="35" customWidth="1"/>
    <col min="5901" max="5901" width="12.140625" style="35" customWidth="1"/>
    <col min="5902" max="5903" width="7.140625" style="35" customWidth="1"/>
    <col min="5904" max="5904" width="12.140625" style="35" customWidth="1"/>
    <col min="5905" max="5906" width="7.140625" style="35" customWidth="1"/>
    <col min="5907" max="5907" width="9.28515625" style="35" customWidth="1"/>
    <col min="5908" max="5908" width="12.140625" style="35" customWidth="1"/>
    <col min="5909" max="6144" width="9.140625" style="35"/>
    <col min="6145" max="6145" width="13.85546875" style="35" customWidth="1"/>
    <col min="6146" max="6147" width="7.140625" style="35" customWidth="1"/>
    <col min="6148" max="6148" width="12.140625" style="35" customWidth="1"/>
    <col min="6149" max="6150" width="7.140625" style="35" customWidth="1"/>
    <col min="6151" max="6151" width="12.140625" style="35" customWidth="1"/>
    <col min="6152" max="6153" width="7.140625" style="35" customWidth="1"/>
    <col min="6154" max="6154" width="12.140625" style="35" customWidth="1"/>
    <col min="6155" max="6156" width="7.140625" style="35" customWidth="1"/>
    <col min="6157" max="6157" width="12.140625" style="35" customWidth="1"/>
    <col min="6158" max="6159" width="7.140625" style="35" customWidth="1"/>
    <col min="6160" max="6160" width="12.140625" style="35" customWidth="1"/>
    <col min="6161" max="6162" width="7.140625" style="35" customWidth="1"/>
    <col min="6163" max="6163" width="9.28515625" style="35" customWidth="1"/>
    <col min="6164" max="6164" width="12.140625" style="35" customWidth="1"/>
    <col min="6165" max="6400" width="9.140625" style="35"/>
    <col min="6401" max="6401" width="13.85546875" style="35" customWidth="1"/>
    <col min="6402" max="6403" width="7.140625" style="35" customWidth="1"/>
    <col min="6404" max="6404" width="12.140625" style="35" customWidth="1"/>
    <col min="6405" max="6406" width="7.140625" style="35" customWidth="1"/>
    <col min="6407" max="6407" width="12.140625" style="35" customWidth="1"/>
    <col min="6408" max="6409" width="7.140625" style="35" customWidth="1"/>
    <col min="6410" max="6410" width="12.140625" style="35" customWidth="1"/>
    <col min="6411" max="6412" width="7.140625" style="35" customWidth="1"/>
    <col min="6413" max="6413" width="12.140625" style="35" customWidth="1"/>
    <col min="6414" max="6415" width="7.140625" style="35" customWidth="1"/>
    <col min="6416" max="6416" width="12.140625" style="35" customWidth="1"/>
    <col min="6417" max="6418" width="7.140625" style="35" customWidth="1"/>
    <col min="6419" max="6419" width="9.28515625" style="35" customWidth="1"/>
    <col min="6420" max="6420" width="12.140625" style="35" customWidth="1"/>
    <col min="6421" max="6656" width="9.140625" style="35"/>
    <col min="6657" max="6657" width="13.85546875" style="35" customWidth="1"/>
    <col min="6658" max="6659" width="7.140625" style="35" customWidth="1"/>
    <col min="6660" max="6660" width="12.140625" style="35" customWidth="1"/>
    <col min="6661" max="6662" width="7.140625" style="35" customWidth="1"/>
    <col min="6663" max="6663" width="12.140625" style="35" customWidth="1"/>
    <col min="6664" max="6665" width="7.140625" style="35" customWidth="1"/>
    <col min="6666" max="6666" width="12.140625" style="35" customWidth="1"/>
    <col min="6667" max="6668" width="7.140625" style="35" customWidth="1"/>
    <col min="6669" max="6669" width="12.140625" style="35" customWidth="1"/>
    <col min="6670" max="6671" width="7.140625" style="35" customWidth="1"/>
    <col min="6672" max="6672" width="12.140625" style="35" customWidth="1"/>
    <col min="6673" max="6674" width="7.140625" style="35" customWidth="1"/>
    <col min="6675" max="6675" width="9.28515625" style="35" customWidth="1"/>
    <col min="6676" max="6676" width="12.140625" style="35" customWidth="1"/>
    <col min="6677" max="6912" width="9.140625" style="35"/>
    <col min="6913" max="6913" width="13.85546875" style="35" customWidth="1"/>
    <col min="6914" max="6915" width="7.140625" style="35" customWidth="1"/>
    <col min="6916" max="6916" width="12.140625" style="35" customWidth="1"/>
    <col min="6917" max="6918" width="7.140625" style="35" customWidth="1"/>
    <col min="6919" max="6919" width="12.140625" style="35" customWidth="1"/>
    <col min="6920" max="6921" width="7.140625" style="35" customWidth="1"/>
    <col min="6922" max="6922" width="12.140625" style="35" customWidth="1"/>
    <col min="6923" max="6924" width="7.140625" style="35" customWidth="1"/>
    <col min="6925" max="6925" width="12.140625" style="35" customWidth="1"/>
    <col min="6926" max="6927" width="7.140625" style="35" customWidth="1"/>
    <col min="6928" max="6928" width="12.140625" style="35" customWidth="1"/>
    <col min="6929" max="6930" width="7.140625" style="35" customWidth="1"/>
    <col min="6931" max="6931" width="9.28515625" style="35" customWidth="1"/>
    <col min="6932" max="6932" width="12.140625" style="35" customWidth="1"/>
    <col min="6933" max="7168" width="9.140625" style="35"/>
    <col min="7169" max="7169" width="13.85546875" style="35" customWidth="1"/>
    <col min="7170" max="7171" width="7.140625" style="35" customWidth="1"/>
    <col min="7172" max="7172" width="12.140625" style="35" customWidth="1"/>
    <col min="7173" max="7174" width="7.140625" style="35" customWidth="1"/>
    <col min="7175" max="7175" width="12.140625" style="35" customWidth="1"/>
    <col min="7176" max="7177" width="7.140625" style="35" customWidth="1"/>
    <col min="7178" max="7178" width="12.140625" style="35" customWidth="1"/>
    <col min="7179" max="7180" width="7.140625" style="35" customWidth="1"/>
    <col min="7181" max="7181" width="12.140625" style="35" customWidth="1"/>
    <col min="7182" max="7183" width="7.140625" style="35" customWidth="1"/>
    <col min="7184" max="7184" width="12.140625" style="35" customWidth="1"/>
    <col min="7185" max="7186" width="7.140625" style="35" customWidth="1"/>
    <col min="7187" max="7187" width="9.28515625" style="35" customWidth="1"/>
    <col min="7188" max="7188" width="12.140625" style="35" customWidth="1"/>
    <col min="7189" max="7424" width="9.140625" style="35"/>
    <col min="7425" max="7425" width="13.85546875" style="35" customWidth="1"/>
    <col min="7426" max="7427" width="7.140625" style="35" customWidth="1"/>
    <col min="7428" max="7428" width="12.140625" style="35" customWidth="1"/>
    <col min="7429" max="7430" width="7.140625" style="35" customWidth="1"/>
    <col min="7431" max="7431" width="12.140625" style="35" customWidth="1"/>
    <col min="7432" max="7433" width="7.140625" style="35" customWidth="1"/>
    <col min="7434" max="7434" width="12.140625" style="35" customWidth="1"/>
    <col min="7435" max="7436" width="7.140625" style="35" customWidth="1"/>
    <col min="7437" max="7437" width="12.140625" style="35" customWidth="1"/>
    <col min="7438" max="7439" width="7.140625" style="35" customWidth="1"/>
    <col min="7440" max="7440" width="12.140625" style="35" customWidth="1"/>
    <col min="7441" max="7442" width="7.140625" style="35" customWidth="1"/>
    <col min="7443" max="7443" width="9.28515625" style="35" customWidth="1"/>
    <col min="7444" max="7444" width="12.140625" style="35" customWidth="1"/>
    <col min="7445" max="7680" width="9.140625" style="35"/>
    <col min="7681" max="7681" width="13.85546875" style="35" customWidth="1"/>
    <col min="7682" max="7683" width="7.140625" style="35" customWidth="1"/>
    <col min="7684" max="7684" width="12.140625" style="35" customWidth="1"/>
    <col min="7685" max="7686" width="7.140625" style="35" customWidth="1"/>
    <col min="7687" max="7687" width="12.140625" style="35" customWidth="1"/>
    <col min="7688" max="7689" width="7.140625" style="35" customWidth="1"/>
    <col min="7690" max="7690" width="12.140625" style="35" customWidth="1"/>
    <col min="7691" max="7692" width="7.140625" style="35" customWidth="1"/>
    <col min="7693" max="7693" width="12.140625" style="35" customWidth="1"/>
    <col min="7694" max="7695" width="7.140625" style="35" customWidth="1"/>
    <col min="7696" max="7696" width="12.140625" style="35" customWidth="1"/>
    <col min="7697" max="7698" width="7.140625" style="35" customWidth="1"/>
    <col min="7699" max="7699" width="9.28515625" style="35" customWidth="1"/>
    <col min="7700" max="7700" width="12.140625" style="35" customWidth="1"/>
    <col min="7701" max="7936" width="9.140625" style="35"/>
    <col min="7937" max="7937" width="13.85546875" style="35" customWidth="1"/>
    <col min="7938" max="7939" width="7.140625" style="35" customWidth="1"/>
    <col min="7940" max="7940" width="12.140625" style="35" customWidth="1"/>
    <col min="7941" max="7942" width="7.140625" style="35" customWidth="1"/>
    <col min="7943" max="7943" width="12.140625" style="35" customWidth="1"/>
    <col min="7944" max="7945" width="7.140625" style="35" customWidth="1"/>
    <col min="7946" max="7946" width="12.140625" style="35" customWidth="1"/>
    <col min="7947" max="7948" width="7.140625" style="35" customWidth="1"/>
    <col min="7949" max="7949" width="12.140625" style="35" customWidth="1"/>
    <col min="7950" max="7951" width="7.140625" style="35" customWidth="1"/>
    <col min="7952" max="7952" width="12.140625" style="35" customWidth="1"/>
    <col min="7953" max="7954" width="7.140625" style="35" customWidth="1"/>
    <col min="7955" max="7955" width="9.28515625" style="35" customWidth="1"/>
    <col min="7956" max="7956" width="12.140625" style="35" customWidth="1"/>
    <col min="7957" max="8192" width="9.140625" style="35"/>
    <col min="8193" max="8193" width="13.85546875" style="35" customWidth="1"/>
    <col min="8194" max="8195" width="7.140625" style="35" customWidth="1"/>
    <col min="8196" max="8196" width="12.140625" style="35" customWidth="1"/>
    <col min="8197" max="8198" width="7.140625" style="35" customWidth="1"/>
    <col min="8199" max="8199" width="12.140625" style="35" customWidth="1"/>
    <col min="8200" max="8201" width="7.140625" style="35" customWidth="1"/>
    <col min="8202" max="8202" width="12.140625" style="35" customWidth="1"/>
    <col min="8203" max="8204" width="7.140625" style="35" customWidth="1"/>
    <col min="8205" max="8205" width="12.140625" style="35" customWidth="1"/>
    <col min="8206" max="8207" width="7.140625" style="35" customWidth="1"/>
    <col min="8208" max="8208" width="12.140625" style="35" customWidth="1"/>
    <col min="8209" max="8210" width="7.140625" style="35" customWidth="1"/>
    <col min="8211" max="8211" width="9.28515625" style="35" customWidth="1"/>
    <col min="8212" max="8212" width="12.140625" style="35" customWidth="1"/>
    <col min="8213" max="8448" width="9.140625" style="35"/>
    <col min="8449" max="8449" width="13.85546875" style="35" customWidth="1"/>
    <col min="8450" max="8451" width="7.140625" style="35" customWidth="1"/>
    <col min="8452" max="8452" width="12.140625" style="35" customWidth="1"/>
    <col min="8453" max="8454" width="7.140625" style="35" customWidth="1"/>
    <col min="8455" max="8455" width="12.140625" style="35" customWidth="1"/>
    <col min="8456" max="8457" width="7.140625" style="35" customWidth="1"/>
    <col min="8458" max="8458" width="12.140625" style="35" customWidth="1"/>
    <col min="8459" max="8460" width="7.140625" style="35" customWidth="1"/>
    <col min="8461" max="8461" width="12.140625" style="35" customWidth="1"/>
    <col min="8462" max="8463" width="7.140625" style="35" customWidth="1"/>
    <col min="8464" max="8464" width="12.140625" style="35" customWidth="1"/>
    <col min="8465" max="8466" width="7.140625" style="35" customWidth="1"/>
    <col min="8467" max="8467" width="9.28515625" style="35" customWidth="1"/>
    <col min="8468" max="8468" width="12.140625" style="35" customWidth="1"/>
    <col min="8469" max="8704" width="9.140625" style="35"/>
    <col min="8705" max="8705" width="13.85546875" style="35" customWidth="1"/>
    <col min="8706" max="8707" width="7.140625" style="35" customWidth="1"/>
    <col min="8708" max="8708" width="12.140625" style="35" customWidth="1"/>
    <col min="8709" max="8710" width="7.140625" style="35" customWidth="1"/>
    <col min="8711" max="8711" width="12.140625" style="35" customWidth="1"/>
    <col min="8712" max="8713" width="7.140625" style="35" customWidth="1"/>
    <col min="8714" max="8714" width="12.140625" style="35" customWidth="1"/>
    <col min="8715" max="8716" width="7.140625" style="35" customWidth="1"/>
    <col min="8717" max="8717" width="12.140625" style="35" customWidth="1"/>
    <col min="8718" max="8719" width="7.140625" style="35" customWidth="1"/>
    <col min="8720" max="8720" width="12.140625" style="35" customWidth="1"/>
    <col min="8721" max="8722" width="7.140625" style="35" customWidth="1"/>
    <col min="8723" max="8723" width="9.28515625" style="35" customWidth="1"/>
    <col min="8724" max="8724" width="12.140625" style="35" customWidth="1"/>
    <col min="8725" max="8960" width="9.140625" style="35"/>
    <col min="8961" max="8961" width="13.85546875" style="35" customWidth="1"/>
    <col min="8962" max="8963" width="7.140625" style="35" customWidth="1"/>
    <col min="8964" max="8964" width="12.140625" style="35" customWidth="1"/>
    <col min="8965" max="8966" width="7.140625" style="35" customWidth="1"/>
    <col min="8967" max="8967" width="12.140625" style="35" customWidth="1"/>
    <col min="8968" max="8969" width="7.140625" style="35" customWidth="1"/>
    <col min="8970" max="8970" width="12.140625" style="35" customWidth="1"/>
    <col min="8971" max="8972" width="7.140625" style="35" customWidth="1"/>
    <col min="8973" max="8973" width="12.140625" style="35" customWidth="1"/>
    <col min="8974" max="8975" width="7.140625" style="35" customWidth="1"/>
    <col min="8976" max="8976" width="12.140625" style="35" customWidth="1"/>
    <col min="8977" max="8978" width="7.140625" style="35" customWidth="1"/>
    <col min="8979" max="8979" width="9.28515625" style="35" customWidth="1"/>
    <col min="8980" max="8980" width="12.140625" style="35" customWidth="1"/>
    <col min="8981" max="9216" width="9.140625" style="35"/>
    <col min="9217" max="9217" width="13.85546875" style="35" customWidth="1"/>
    <col min="9218" max="9219" width="7.140625" style="35" customWidth="1"/>
    <col min="9220" max="9220" width="12.140625" style="35" customWidth="1"/>
    <col min="9221" max="9222" width="7.140625" style="35" customWidth="1"/>
    <col min="9223" max="9223" width="12.140625" style="35" customWidth="1"/>
    <col min="9224" max="9225" width="7.140625" style="35" customWidth="1"/>
    <col min="9226" max="9226" width="12.140625" style="35" customWidth="1"/>
    <col min="9227" max="9228" width="7.140625" style="35" customWidth="1"/>
    <col min="9229" max="9229" width="12.140625" style="35" customWidth="1"/>
    <col min="9230" max="9231" width="7.140625" style="35" customWidth="1"/>
    <col min="9232" max="9232" width="12.140625" style="35" customWidth="1"/>
    <col min="9233" max="9234" width="7.140625" style="35" customWidth="1"/>
    <col min="9235" max="9235" width="9.28515625" style="35" customWidth="1"/>
    <col min="9236" max="9236" width="12.140625" style="35" customWidth="1"/>
    <col min="9237" max="9472" width="9.140625" style="35"/>
    <col min="9473" max="9473" width="13.85546875" style="35" customWidth="1"/>
    <col min="9474" max="9475" width="7.140625" style="35" customWidth="1"/>
    <col min="9476" max="9476" width="12.140625" style="35" customWidth="1"/>
    <col min="9477" max="9478" width="7.140625" style="35" customWidth="1"/>
    <col min="9479" max="9479" width="12.140625" style="35" customWidth="1"/>
    <col min="9480" max="9481" width="7.140625" style="35" customWidth="1"/>
    <col min="9482" max="9482" width="12.140625" style="35" customWidth="1"/>
    <col min="9483" max="9484" width="7.140625" style="35" customWidth="1"/>
    <col min="9485" max="9485" width="12.140625" style="35" customWidth="1"/>
    <col min="9486" max="9487" width="7.140625" style="35" customWidth="1"/>
    <col min="9488" max="9488" width="12.140625" style="35" customWidth="1"/>
    <col min="9489" max="9490" width="7.140625" style="35" customWidth="1"/>
    <col min="9491" max="9491" width="9.28515625" style="35" customWidth="1"/>
    <col min="9492" max="9492" width="12.140625" style="35" customWidth="1"/>
    <col min="9493" max="9728" width="9.140625" style="35"/>
    <col min="9729" max="9729" width="13.85546875" style="35" customWidth="1"/>
    <col min="9730" max="9731" width="7.140625" style="35" customWidth="1"/>
    <col min="9732" max="9732" width="12.140625" style="35" customWidth="1"/>
    <col min="9733" max="9734" width="7.140625" style="35" customWidth="1"/>
    <col min="9735" max="9735" width="12.140625" style="35" customWidth="1"/>
    <col min="9736" max="9737" width="7.140625" style="35" customWidth="1"/>
    <col min="9738" max="9738" width="12.140625" style="35" customWidth="1"/>
    <col min="9739" max="9740" width="7.140625" style="35" customWidth="1"/>
    <col min="9741" max="9741" width="12.140625" style="35" customWidth="1"/>
    <col min="9742" max="9743" width="7.140625" style="35" customWidth="1"/>
    <col min="9744" max="9744" width="12.140625" style="35" customWidth="1"/>
    <col min="9745" max="9746" width="7.140625" style="35" customWidth="1"/>
    <col min="9747" max="9747" width="9.28515625" style="35" customWidth="1"/>
    <col min="9748" max="9748" width="12.140625" style="35" customWidth="1"/>
    <col min="9749" max="9984" width="9.140625" style="35"/>
    <col min="9985" max="9985" width="13.85546875" style="35" customWidth="1"/>
    <col min="9986" max="9987" width="7.140625" style="35" customWidth="1"/>
    <col min="9988" max="9988" width="12.140625" style="35" customWidth="1"/>
    <col min="9989" max="9990" width="7.140625" style="35" customWidth="1"/>
    <col min="9991" max="9991" width="12.140625" style="35" customWidth="1"/>
    <col min="9992" max="9993" width="7.140625" style="35" customWidth="1"/>
    <col min="9994" max="9994" width="12.140625" style="35" customWidth="1"/>
    <col min="9995" max="9996" width="7.140625" style="35" customWidth="1"/>
    <col min="9997" max="9997" width="12.140625" style="35" customWidth="1"/>
    <col min="9998" max="9999" width="7.140625" style="35" customWidth="1"/>
    <col min="10000" max="10000" width="12.140625" style="35" customWidth="1"/>
    <col min="10001" max="10002" width="7.140625" style="35" customWidth="1"/>
    <col min="10003" max="10003" width="9.28515625" style="35" customWidth="1"/>
    <col min="10004" max="10004" width="12.140625" style="35" customWidth="1"/>
    <col min="10005" max="10240" width="9.140625" style="35"/>
    <col min="10241" max="10241" width="13.85546875" style="35" customWidth="1"/>
    <col min="10242" max="10243" width="7.140625" style="35" customWidth="1"/>
    <col min="10244" max="10244" width="12.140625" style="35" customWidth="1"/>
    <col min="10245" max="10246" width="7.140625" style="35" customWidth="1"/>
    <col min="10247" max="10247" width="12.140625" style="35" customWidth="1"/>
    <col min="10248" max="10249" width="7.140625" style="35" customWidth="1"/>
    <col min="10250" max="10250" width="12.140625" style="35" customWidth="1"/>
    <col min="10251" max="10252" width="7.140625" style="35" customWidth="1"/>
    <col min="10253" max="10253" width="12.140625" style="35" customWidth="1"/>
    <col min="10254" max="10255" width="7.140625" style="35" customWidth="1"/>
    <col min="10256" max="10256" width="12.140625" style="35" customWidth="1"/>
    <col min="10257" max="10258" width="7.140625" style="35" customWidth="1"/>
    <col min="10259" max="10259" width="9.28515625" style="35" customWidth="1"/>
    <col min="10260" max="10260" width="12.140625" style="35" customWidth="1"/>
    <col min="10261" max="10496" width="9.140625" style="35"/>
    <col min="10497" max="10497" width="13.85546875" style="35" customWidth="1"/>
    <col min="10498" max="10499" width="7.140625" style="35" customWidth="1"/>
    <col min="10500" max="10500" width="12.140625" style="35" customWidth="1"/>
    <col min="10501" max="10502" width="7.140625" style="35" customWidth="1"/>
    <col min="10503" max="10503" width="12.140625" style="35" customWidth="1"/>
    <col min="10504" max="10505" width="7.140625" style="35" customWidth="1"/>
    <col min="10506" max="10506" width="12.140625" style="35" customWidth="1"/>
    <col min="10507" max="10508" width="7.140625" style="35" customWidth="1"/>
    <col min="10509" max="10509" width="12.140625" style="35" customWidth="1"/>
    <col min="10510" max="10511" width="7.140625" style="35" customWidth="1"/>
    <col min="10512" max="10512" width="12.140625" style="35" customWidth="1"/>
    <col min="10513" max="10514" width="7.140625" style="35" customWidth="1"/>
    <col min="10515" max="10515" width="9.28515625" style="35" customWidth="1"/>
    <col min="10516" max="10516" width="12.140625" style="35" customWidth="1"/>
    <col min="10517" max="10752" width="9.140625" style="35"/>
    <col min="10753" max="10753" width="13.85546875" style="35" customWidth="1"/>
    <col min="10754" max="10755" width="7.140625" style="35" customWidth="1"/>
    <col min="10756" max="10756" width="12.140625" style="35" customWidth="1"/>
    <col min="10757" max="10758" width="7.140625" style="35" customWidth="1"/>
    <col min="10759" max="10759" width="12.140625" style="35" customWidth="1"/>
    <col min="10760" max="10761" width="7.140625" style="35" customWidth="1"/>
    <col min="10762" max="10762" width="12.140625" style="35" customWidth="1"/>
    <col min="10763" max="10764" width="7.140625" style="35" customWidth="1"/>
    <col min="10765" max="10765" width="12.140625" style="35" customWidth="1"/>
    <col min="10766" max="10767" width="7.140625" style="35" customWidth="1"/>
    <col min="10768" max="10768" width="12.140625" style="35" customWidth="1"/>
    <col min="10769" max="10770" width="7.140625" style="35" customWidth="1"/>
    <col min="10771" max="10771" width="9.28515625" style="35" customWidth="1"/>
    <col min="10772" max="10772" width="12.140625" style="35" customWidth="1"/>
    <col min="10773" max="11008" width="9.140625" style="35"/>
    <col min="11009" max="11009" width="13.85546875" style="35" customWidth="1"/>
    <col min="11010" max="11011" width="7.140625" style="35" customWidth="1"/>
    <col min="11012" max="11012" width="12.140625" style="35" customWidth="1"/>
    <col min="11013" max="11014" width="7.140625" style="35" customWidth="1"/>
    <col min="11015" max="11015" width="12.140625" style="35" customWidth="1"/>
    <col min="11016" max="11017" width="7.140625" style="35" customWidth="1"/>
    <col min="11018" max="11018" width="12.140625" style="35" customWidth="1"/>
    <col min="11019" max="11020" width="7.140625" style="35" customWidth="1"/>
    <col min="11021" max="11021" width="12.140625" style="35" customWidth="1"/>
    <col min="11022" max="11023" width="7.140625" style="35" customWidth="1"/>
    <col min="11024" max="11024" width="12.140625" style="35" customWidth="1"/>
    <col min="11025" max="11026" width="7.140625" style="35" customWidth="1"/>
    <col min="11027" max="11027" width="9.28515625" style="35" customWidth="1"/>
    <col min="11028" max="11028" width="12.140625" style="35" customWidth="1"/>
    <col min="11029" max="11264" width="9.140625" style="35"/>
    <col min="11265" max="11265" width="13.85546875" style="35" customWidth="1"/>
    <col min="11266" max="11267" width="7.140625" style="35" customWidth="1"/>
    <col min="11268" max="11268" width="12.140625" style="35" customWidth="1"/>
    <col min="11269" max="11270" width="7.140625" style="35" customWidth="1"/>
    <col min="11271" max="11271" width="12.140625" style="35" customWidth="1"/>
    <col min="11272" max="11273" width="7.140625" style="35" customWidth="1"/>
    <col min="11274" max="11274" width="12.140625" style="35" customWidth="1"/>
    <col min="11275" max="11276" width="7.140625" style="35" customWidth="1"/>
    <col min="11277" max="11277" width="12.140625" style="35" customWidth="1"/>
    <col min="11278" max="11279" width="7.140625" style="35" customWidth="1"/>
    <col min="11280" max="11280" width="12.140625" style="35" customWidth="1"/>
    <col min="11281" max="11282" width="7.140625" style="35" customWidth="1"/>
    <col min="11283" max="11283" width="9.28515625" style="35" customWidth="1"/>
    <col min="11284" max="11284" width="12.140625" style="35" customWidth="1"/>
    <col min="11285" max="11520" width="9.140625" style="35"/>
    <col min="11521" max="11521" width="13.85546875" style="35" customWidth="1"/>
    <col min="11522" max="11523" width="7.140625" style="35" customWidth="1"/>
    <col min="11524" max="11524" width="12.140625" style="35" customWidth="1"/>
    <col min="11525" max="11526" width="7.140625" style="35" customWidth="1"/>
    <col min="11527" max="11527" width="12.140625" style="35" customWidth="1"/>
    <col min="11528" max="11529" width="7.140625" style="35" customWidth="1"/>
    <col min="11530" max="11530" width="12.140625" style="35" customWidth="1"/>
    <col min="11531" max="11532" width="7.140625" style="35" customWidth="1"/>
    <col min="11533" max="11533" width="12.140625" style="35" customWidth="1"/>
    <col min="11534" max="11535" width="7.140625" style="35" customWidth="1"/>
    <col min="11536" max="11536" width="12.140625" style="35" customWidth="1"/>
    <col min="11537" max="11538" width="7.140625" style="35" customWidth="1"/>
    <col min="11539" max="11539" width="9.28515625" style="35" customWidth="1"/>
    <col min="11540" max="11540" width="12.140625" style="35" customWidth="1"/>
    <col min="11541" max="11776" width="9.140625" style="35"/>
    <col min="11777" max="11777" width="13.85546875" style="35" customWidth="1"/>
    <col min="11778" max="11779" width="7.140625" style="35" customWidth="1"/>
    <col min="11780" max="11780" width="12.140625" style="35" customWidth="1"/>
    <col min="11781" max="11782" width="7.140625" style="35" customWidth="1"/>
    <col min="11783" max="11783" width="12.140625" style="35" customWidth="1"/>
    <col min="11784" max="11785" width="7.140625" style="35" customWidth="1"/>
    <col min="11786" max="11786" width="12.140625" style="35" customWidth="1"/>
    <col min="11787" max="11788" width="7.140625" style="35" customWidth="1"/>
    <col min="11789" max="11789" width="12.140625" style="35" customWidth="1"/>
    <col min="11790" max="11791" width="7.140625" style="35" customWidth="1"/>
    <col min="11792" max="11792" width="12.140625" style="35" customWidth="1"/>
    <col min="11793" max="11794" width="7.140625" style="35" customWidth="1"/>
    <col min="11795" max="11795" width="9.28515625" style="35" customWidth="1"/>
    <col min="11796" max="11796" width="12.140625" style="35" customWidth="1"/>
    <col min="11797" max="12032" width="9.140625" style="35"/>
    <col min="12033" max="12033" width="13.85546875" style="35" customWidth="1"/>
    <col min="12034" max="12035" width="7.140625" style="35" customWidth="1"/>
    <col min="12036" max="12036" width="12.140625" style="35" customWidth="1"/>
    <col min="12037" max="12038" width="7.140625" style="35" customWidth="1"/>
    <col min="12039" max="12039" width="12.140625" style="35" customWidth="1"/>
    <col min="12040" max="12041" width="7.140625" style="35" customWidth="1"/>
    <col min="12042" max="12042" width="12.140625" style="35" customWidth="1"/>
    <col min="12043" max="12044" width="7.140625" style="35" customWidth="1"/>
    <col min="12045" max="12045" width="12.140625" style="35" customWidth="1"/>
    <col min="12046" max="12047" width="7.140625" style="35" customWidth="1"/>
    <col min="12048" max="12048" width="12.140625" style="35" customWidth="1"/>
    <col min="12049" max="12050" width="7.140625" style="35" customWidth="1"/>
    <col min="12051" max="12051" width="9.28515625" style="35" customWidth="1"/>
    <col min="12052" max="12052" width="12.140625" style="35" customWidth="1"/>
    <col min="12053" max="12288" width="9.140625" style="35"/>
    <col min="12289" max="12289" width="13.85546875" style="35" customWidth="1"/>
    <col min="12290" max="12291" width="7.140625" style="35" customWidth="1"/>
    <col min="12292" max="12292" width="12.140625" style="35" customWidth="1"/>
    <col min="12293" max="12294" width="7.140625" style="35" customWidth="1"/>
    <col min="12295" max="12295" width="12.140625" style="35" customWidth="1"/>
    <col min="12296" max="12297" width="7.140625" style="35" customWidth="1"/>
    <col min="12298" max="12298" width="12.140625" style="35" customWidth="1"/>
    <col min="12299" max="12300" width="7.140625" style="35" customWidth="1"/>
    <col min="12301" max="12301" width="12.140625" style="35" customWidth="1"/>
    <col min="12302" max="12303" width="7.140625" style="35" customWidth="1"/>
    <col min="12304" max="12304" width="12.140625" style="35" customWidth="1"/>
    <col min="12305" max="12306" width="7.140625" style="35" customWidth="1"/>
    <col min="12307" max="12307" width="9.28515625" style="35" customWidth="1"/>
    <col min="12308" max="12308" width="12.140625" style="35" customWidth="1"/>
    <col min="12309" max="12544" width="9.140625" style="35"/>
    <col min="12545" max="12545" width="13.85546875" style="35" customWidth="1"/>
    <col min="12546" max="12547" width="7.140625" style="35" customWidth="1"/>
    <col min="12548" max="12548" width="12.140625" style="35" customWidth="1"/>
    <col min="12549" max="12550" width="7.140625" style="35" customWidth="1"/>
    <col min="12551" max="12551" width="12.140625" style="35" customWidth="1"/>
    <col min="12552" max="12553" width="7.140625" style="35" customWidth="1"/>
    <col min="12554" max="12554" width="12.140625" style="35" customWidth="1"/>
    <col min="12555" max="12556" width="7.140625" style="35" customWidth="1"/>
    <col min="12557" max="12557" width="12.140625" style="35" customWidth="1"/>
    <col min="12558" max="12559" width="7.140625" style="35" customWidth="1"/>
    <col min="12560" max="12560" width="12.140625" style="35" customWidth="1"/>
    <col min="12561" max="12562" width="7.140625" style="35" customWidth="1"/>
    <col min="12563" max="12563" width="9.28515625" style="35" customWidth="1"/>
    <col min="12564" max="12564" width="12.140625" style="35" customWidth="1"/>
    <col min="12565" max="12800" width="9.140625" style="35"/>
    <col min="12801" max="12801" width="13.85546875" style="35" customWidth="1"/>
    <col min="12802" max="12803" width="7.140625" style="35" customWidth="1"/>
    <col min="12804" max="12804" width="12.140625" style="35" customWidth="1"/>
    <col min="12805" max="12806" width="7.140625" style="35" customWidth="1"/>
    <col min="12807" max="12807" width="12.140625" style="35" customWidth="1"/>
    <col min="12808" max="12809" width="7.140625" style="35" customWidth="1"/>
    <col min="12810" max="12810" width="12.140625" style="35" customWidth="1"/>
    <col min="12811" max="12812" width="7.140625" style="35" customWidth="1"/>
    <col min="12813" max="12813" width="12.140625" style="35" customWidth="1"/>
    <col min="12814" max="12815" width="7.140625" style="35" customWidth="1"/>
    <col min="12816" max="12816" width="12.140625" style="35" customWidth="1"/>
    <col min="12817" max="12818" width="7.140625" style="35" customWidth="1"/>
    <col min="12819" max="12819" width="9.28515625" style="35" customWidth="1"/>
    <col min="12820" max="12820" width="12.140625" style="35" customWidth="1"/>
    <col min="12821" max="13056" width="9.140625" style="35"/>
    <col min="13057" max="13057" width="13.85546875" style="35" customWidth="1"/>
    <col min="13058" max="13059" width="7.140625" style="35" customWidth="1"/>
    <col min="13060" max="13060" width="12.140625" style="35" customWidth="1"/>
    <col min="13061" max="13062" width="7.140625" style="35" customWidth="1"/>
    <col min="13063" max="13063" width="12.140625" style="35" customWidth="1"/>
    <col min="13064" max="13065" width="7.140625" style="35" customWidth="1"/>
    <col min="13066" max="13066" width="12.140625" style="35" customWidth="1"/>
    <col min="13067" max="13068" width="7.140625" style="35" customWidth="1"/>
    <col min="13069" max="13069" width="12.140625" style="35" customWidth="1"/>
    <col min="13070" max="13071" width="7.140625" style="35" customWidth="1"/>
    <col min="13072" max="13072" width="12.140625" style="35" customWidth="1"/>
    <col min="13073" max="13074" width="7.140625" style="35" customWidth="1"/>
    <col min="13075" max="13075" width="9.28515625" style="35" customWidth="1"/>
    <col min="13076" max="13076" width="12.140625" style="35" customWidth="1"/>
    <col min="13077" max="13312" width="9.140625" style="35"/>
    <col min="13313" max="13313" width="13.85546875" style="35" customWidth="1"/>
    <col min="13314" max="13315" width="7.140625" style="35" customWidth="1"/>
    <col min="13316" max="13316" width="12.140625" style="35" customWidth="1"/>
    <col min="13317" max="13318" width="7.140625" style="35" customWidth="1"/>
    <col min="13319" max="13319" width="12.140625" style="35" customWidth="1"/>
    <col min="13320" max="13321" width="7.140625" style="35" customWidth="1"/>
    <col min="13322" max="13322" width="12.140625" style="35" customWidth="1"/>
    <col min="13323" max="13324" width="7.140625" style="35" customWidth="1"/>
    <col min="13325" max="13325" width="12.140625" style="35" customWidth="1"/>
    <col min="13326" max="13327" width="7.140625" style="35" customWidth="1"/>
    <col min="13328" max="13328" width="12.140625" style="35" customWidth="1"/>
    <col min="13329" max="13330" width="7.140625" style="35" customWidth="1"/>
    <col min="13331" max="13331" width="9.28515625" style="35" customWidth="1"/>
    <col min="13332" max="13332" width="12.140625" style="35" customWidth="1"/>
    <col min="13333" max="13568" width="9.140625" style="35"/>
    <col min="13569" max="13569" width="13.85546875" style="35" customWidth="1"/>
    <col min="13570" max="13571" width="7.140625" style="35" customWidth="1"/>
    <col min="13572" max="13572" width="12.140625" style="35" customWidth="1"/>
    <col min="13573" max="13574" width="7.140625" style="35" customWidth="1"/>
    <col min="13575" max="13575" width="12.140625" style="35" customWidth="1"/>
    <col min="13576" max="13577" width="7.140625" style="35" customWidth="1"/>
    <col min="13578" max="13578" width="12.140625" style="35" customWidth="1"/>
    <col min="13579" max="13580" width="7.140625" style="35" customWidth="1"/>
    <col min="13581" max="13581" width="12.140625" style="35" customWidth="1"/>
    <col min="13582" max="13583" width="7.140625" style="35" customWidth="1"/>
    <col min="13584" max="13584" width="12.140625" style="35" customWidth="1"/>
    <col min="13585" max="13586" width="7.140625" style="35" customWidth="1"/>
    <col min="13587" max="13587" width="9.28515625" style="35" customWidth="1"/>
    <col min="13588" max="13588" width="12.140625" style="35" customWidth="1"/>
    <col min="13589" max="13824" width="9.140625" style="35"/>
    <col min="13825" max="13825" width="13.85546875" style="35" customWidth="1"/>
    <col min="13826" max="13827" width="7.140625" style="35" customWidth="1"/>
    <col min="13828" max="13828" width="12.140625" style="35" customWidth="1"/>
    <col min="13829" max="13830" width="7.140625" style="35" customWidth="1"/>
    <col min="13831" max="13831" width="12.140625" style="35" customWidth="1"/>
    <col min="13832" max="13833" width="7.140625" style="35" customWidth="1"/>
    <col min="13834" max="13834" width="12.140625" style="35" customWidth="1"/>
    <col min="13835" max="13836" width="7.140625" style="35" customWidth="1"/>
    <col min="13837" max="13837" width="12.140625" style="35" customWidth="1"/>
    <col min="13838" max="13839" width="7.140625" style="35" customWidth="1"/>
    <col min="13840" max="13840" width="12.140625" style="35" customWidth="1"/>
    <col min="13841" max="13842" width="7.140625" style="35" customWidth="1"/>
    <col min="13843" max="13843" width="9.28515625" style="35" customWidth="1"/>
    <col min="13844" max="13844" width="12.140625" style="35" customWidth="1"/>
    <col min="13845" max="14080" width="9.140625" style="35"/>
    <col min="14081" max="14081" width="13.85546875" style="35" customWidth="1"/>
    <col min="14082" max="14083" width="7.140625" style="35" customWidth="1"/>
    <col min="14084" max="14084" width="12.140625" style="35" customWidth="1"/>
    <col min="14085" max="14086" width="7.140625" style="35" customWidth="1"/>
    <col min="14087" max="14087" width="12.140625" style="35" customWidth="1"/>
    <col min="14088" max="14089" width="7.140625" style="35" customWidth="1"/>
    <col min="14090" max="14090" width="12.140625" style="35" customWidth="1"/>
    <col min="14091" max="14092" width="7.140625" style="35" customWidth="1"/>
    <col min="14093" max="14093" width="12.140625" style="35" customWidth="1"/>
    <col min="14094" max="14095" width="7.140625" style="35" customWidth="1"/>
    <col min="14096" max="14096" width="12.140625" style="35" customWidth="1"/>
    <col min="14097" max="14098" width="7.140625" style="35" customWidth="1"/>
    <col min="14099" max="14099" width="9.28515625" style="35" customWidth="1"/>
    <col min="14100" max="14100" width="12.140625" style="35" customWidth="1"/>
    <col min="14101" max="14336" width="9.140625" style="35"/>
    <col min="14337" max="14337" width="13.85546875" style="35" customWidth="1"/>
    <col min="14338" max="14339" width="7.140625" style="35" customWidth="1"/>
    <col min="14340" max="14340" width="12.140625" style="35" customWidth="1"/>
    <col min="14341" max="14342" width="7.140625" style="35" customWidth="1"/>
    <col min="14343" max="14343" width="12.140625" style="35" customWidth="1"/>
    <col min="14344" max="14345" width="7.140625" style="35" customWidth="1"/>
    <col min="14346" max="14346" width="12.140625" style="35" customWidth="1"/>
    <col min="14347" max="14348" width="7.140625" style="35" customWidth="1"/>
    <col min="14349" max="14349" width="12.140625" style="35" customWidth="1"/>
    <col min="14350" max="14351" width="7.140625" style="35" customWidth="1"/>
    <col min="14352" max="14352" width="12.140625" style="35" customWidth="1"/>
    <col min="14353" max="14354" width="7.140625" style="35" customWidth="1"/>
    <col min="14355" max="14355" width="9.28515625" style="35" customWidth="1"/>
    <col min="14356" max="14356" width="12.140625" style="35" customWidth="1"/>
    <col min="14357" max="14592" width="9.140625" style="35"/>
    <col min="14593" max="14593" width="13.85546875" style="35" customWidth="1"/>
    <col min="14594" max="14595" width="7.140625" style="35" customWidth="1"/>
    <col min="14596" max="14596" width="12.140625" style="35" customWidth="1"/>
    <col min="14597" max="14598" width="7.140625" style="35" customWidth="1"/>
    <col min="14599" max="14599" width="12.140625" style="35" customWidth="1"/>
    <col min="14600" max="14601" width="7.140625" style="35" customWidth="1"/>
    <col min="14602" max="14602" width="12.140625" style="35" customWidth="1"/>
    <col min="14603" max="14604" width="7.140625" style="35" customWidth="1"/>
    <col min="14605" max="14605" width="12.140625" style="35" customWidth="1"/>
    <col min="14606" max="14607" width="7.140625" style="35" customWidth="1"/>
    <col min="14608" max="14608" width="12.140625" style="35" customWidth="1"/>
    <col min="14609" max="14610" width="7.140625" style="35" customWidth="1"/>
    <col min="14611" max="14611" width="9.28515625" style="35" customWidth="1"/>
    <col min="14612" max="14612" width="12.140625" style="35" customWidth="1"/>
    <col min="14613" max="14848" width="9.140625" style="35"/>
    <col min="14849" max="14849" width="13.85546875" style="35" customWidth="1"/>
    <col min="14850" max="14851" width="7.140625" style="35" customWidth="1"/>
    <col min="14852" max="14852" width="12.140625" style="35" customWidth="1"/>
    <col min="14853" max="14854" width="7.140625" style="35" customWidth="1"/>
    <col min="14855" max="14855" width="12.140625" style="35" customWidth="1"/>
    <col min="14856" max="14857" width="7.140625" style="35" customWidth="1"/>
    <col min="14858" max="14858" width="12.140625" style="35" customWidth="1"/>
    <col min="14859" max="14860" width="7.140625" style="35" customWidth="1"/>
    <col min="14861" max="14861" width="12.140625" style="35" customWidth="1"/>
    <col min="14862" max="14863" width="7.140625" style="35" customWidth="1"/>
    <col min="14864" max="14864" width="12.140625" style="35" customWidth="1"/>
    <col min="14865" max="14866" width="7.140625" style="35" customWidth="1"/>
    <col min="14867" max="14867" width="9.28515625" style="35" customWidth="1"/>
    <col min="14868" max="14868" width="12.140625" style="35" customWidth="1"/>
    <col min="14869" max="15104" width="9.140625" style="35"/>
    <col min="15105" max="15105" width="13.85546875" style="35" customWidth="1"/>
    <col min="15106" max="15107" width="7.140625" style="35" customWidth="1"/>
    <col min="15108" max="15108" width="12.140625" style="35" customWidth="1"/>
    <col min="15109" max="15110" width="7.140625" style="35" customWidth="1"/>
    <col min="15111" max="15111" width="12.140625" style="35" customWidth="1"/>
    <col min="15112" max="15113" width="7.140625" style="35" customWidth="1"/>
    <col min="15114" max="15114" width="12.140625" style="35" customWidth="1"/>
    <col min="15115" max="15116" width="7.140625" style="35" customWidth="1"/>
    <col min="15117" max="15117" width="12.140625" style="35" customWidth="1"/>
    <col min="15118" max="15119" width="7.140625" style="35" customWidth="1"/>
    <col min="15120" max="15120" width="12.140625" style="35" customWidth="1"/>
    <col min="15121" max="15122" width="7.140625" style="35" customWidth="1"/>
    <col min="15123" max="15123" width="9.28515625" style="35" customWidth="1"/>
    <col min="15124" max="15124" width="12.140625" style="35" customWidth="1"/>
    <col min="15125" max="15360" width="9.140625" style="35"/>
    <col min="15361" max="15361" width="13.85546875" style="35" customWidth="1"/>
    <col min="15362" max="15363" width="7.140625" style="35" customWidth="1"/>
    <col min="15364" max="15364" width="12.140625" style="35" customWidth="1"/>
    <col min="15365" max="15366" width="7.140625" style="35" customWidth="1"/>
    <col min="15367" max="15367" width="12.140625" style="35" customWidth="1"/>
    <col min="15368" max="15369" width="7.140625" style="35" customWidth="1"/>
    <col min="15370" max="15370" width="12.140625" style="35" customWidth="1"/>
    <col min="15371" max="15372" width="7.140625" style="35" customWidth="1"/>
    <col min="15373" max="15373" width="12.140625" style="35" customWidth="1"/>
    <col min="15374" max="15375" width="7.140625" style="35" customWidth="1"/>
    <col min="15376" max="15376" width="12.140625" style="35" customWidth="1"/>
    <col min="15377" max="15378" width="7.140625" style="35" customWidth="1"/>
    <col min="15379" max="15379" width="9.28515625" style="35" customWidth="1"/>
    <col min="15380" max="15380" width="12.140625" style="35" customWidth="1"/>
    <col min="15381" max="15616" width="9.140625" style="35"/>
    <col min="15617" max="15617" width="13.85546875" style="35" customWidth="1"/>
    <col min="15618" max="15619" width="7.140625" style="35" customWidth="1"/>
    <col min="15620" max="15620" width="12.140625" style="35" customWidth="1"/>
    <col min="15621" max="15622" width="7.140625" style="35" customWidth="1"/>
    <col min="15623" max="15623" width="12.140625" style="35" customWidth="1"/>
    <col min="15624" max="15625" width="7.140625" style="35" customWidth="1"/>
    <col min="15626" max="15626" width="12.140625" style="35" customWidth="1"/>
    <col min="15627" max="15628" width="7.140625" style="35" customWidth="1"/>
    <col min="15629" max="15629" width="12.140625" style="35" customWidth="1"/>
    <col min="15630" max="15631" width="7.140625" style="35" customWidth="1"/>
    <col min="15632" max="15632" width="12.140625" style="35" customWidth="1"/>
    <col min="15633" max="15634" width="7.140625" style="35" customWidth="1"/>
    <col min="15635" max="15635" width="9.28515625" style="35" customWidth="1"/>
    <col min="15636" max="15636" width="12.140625" style="35" customWidth="1"/>
    <col min="15637" max="15872" width="9.140625" style="35"/>
    <col min="15873" max="15873" width="13.85546875" style="35" customWidth="1"/>
    <col min="15874" max="15875" width="7.140625" style="35" customWidth="1"/>
    <col min="15876" max="15876" width="12.140625" style="35" customWidth="1"/>
    <col min="15877" max="15878" width="7.140625" style="35" customWidth="1"/>
    <col min="15879" max="15879" width="12.140625" style="35" customWidth="1"/>
    <col min="15880" max="15881" width="7.140625" style="35" customWidth="1"/>
    <col min="15882" max="15882" width="12.140625" style="35" customWidth="1"/>
    <col min="15883" max="15884" width="7.140625" style="35" customWidth="1"/>
    <col min="15885" max="15885" width="12.140625" style="35" customWidth="1"/>
    <col min="15886" max="15887" width="7.140625" style="35" customWidth="1"/>
    <col min="15888" max="15888" width="12.140625" style="35" customWidth="1"/>
    <col min="15889" max="15890" width="7.140625" style="35" customWidth="1"/>
    <col min="15891" max="15891" width="9.28515625" style="35" customWidth="1"/>
    <col min="15892" max="15892" width="12.140625" style="35" customWidth="1"/>
    <col min="15893" max="16128" width="9.140625" style="35"/>
    <col min="16129" max="16129" width="13.85546875" style="35" customWidth="1"/>
    <col min="16130" max="16131" width="7.140625" style="35" customWidth="1"/>
    <col min="16132" max="16132" width="12.140625" style="35" customWidth="1"/>
    <col min="16133" max="16134" width="7.140625" style="35" customWidth="1"/>
    <col min="16135" max="16135" width="12.140625" style="35" customWidth="1"/>
    <col min="16136" max="16137" width="7.140625" style="35" customWidth="1"/>
    <col min="16138" max="16138" width="12.140625" style="35" customWidth="1"/>
    <col min="16139" max="16140" width="7.140625" style="35" customWidth="1"/>
    <col min="16141" max="16141" width="12.140625" style="35" customWidth="1"/>
    <col min="16142" max="16143" width="7.140625" style="35" customWidth="1"/>
    <col min="16144" max="16144" width="12.140625" style="35" customWidth="1"/>
    <col min="16145" max="16146" width="7.140625" style="35" customWidth="1"/>
    <col min="16147" max="16147" width="9.28515625" style="35" customWidth="1"/>
    <col min="16148" max="16148" width="12.140625" style="35" customWidth="1"/>
    <col min="16149" max="16384" width="9.140625" style="35"/>
  </cols>
  <sheetData>
    <row r="1" spans="1:20" ht="12.75" x14ac:dyDescent="0.2">
      <c r="A1" s="56"/>
    </row>
    <row r="2" spans="1:20" s="22" customFormat="1" ht="24.95" customHeight="1" x14ac:dyDescent="0.25">
      <c r="A2" s="30" t="s">
        <v>29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</row>
    <row r="3" spans="1:20" ht="12.75" x14ac:dyDescent="0.2">
      <c r="A3" s="18"/>
    </row>
    <row r="4" spans="1:20" ht="20.25" customHeight="1" x14ac:dyDescent="0.2">
      <c r="A4" s="23" t="s">
        <v>11</v>
      </c>
      <c r="B4" s="59" t="s">
        <v>30</v>
      </c>
      <c r="C4" s="60"/>
      <c r="D4" s="60"/>
      <c r="E4" s="60"/>
      <c r="F4" s="60"/>
      <c r="G4" s="61"/>
      <c r="H4" s="59" t="s">
        <v>31</v>
      </c>
      <c r="I4" s="60"/>
      <c r="J4" s="60"/>
      <c r="K4" s="60"/>
      <c r="L4" s="60"/>
      <c r="M4" s="61"/>
      <c r="N4" s="59" t="s">
        <v>8</v>
      </c>
      <c r="O4" s="60"/>
      <c r="P4" s="60"/>
      <c r="Q4" s="60"/>
      <c r="R4" s="60"/>
      <c r="S4" s="61"/>
      <c r="T4" s="34" t="s">
        <v>12</v>
      </c>
    </row>
    <row r="5" spans="1:20" ht="20.25" customHeight="1" x14ac:dyDescent="0.2">
      <c r="A5" s="23"/>
      <c r="B5" s="62" t="s">
        <v>32</v>
      </c>
      <c r="C5" s="62"/>
      <c r="D5" s="62"/>
      <c r="E5" s="62" t="s">
        <v>33</v>
      </c>
      <c r="F5" s="62"/>
      <c r="G5" s="62"/>
      <c r="H5" s="62" t="s">
        <v>32</v>
      </c>
      <c r="I5" s="62"/>
      <c r="J5" s="62"/>
      <c r="K5" s="62" t="s">
        <v>33</v>
      </c>
      <c r="L5" s="62"/>
      <c r="M5" s="62"/>
      <c r="N5" s="62" t="s">
        <v>30</v>
      </c>
      <c r="O5" s="62"/>
      <c r="P5" s="62"/>
      <c r="Q5" s="62" t="s">
        <v>31</v>
      </c>
      <c r="R5" s="62"/>
      <c r="S5" s="62"/>
      <c r="T5" s="37"/>
    </row>
    <row r="6" spans="1:20" ht="38.25" x14ac:dyDescent="0.2">
      <c r="A6" s="23"/>
      <c r="B6" s="19" t="s">
        <v>13</v>
      </c>
      <c r="C6" s="19" t="s">
        <v>14</v>
      </c>
      <c r="D6" s="63" t="s">
        <v>12</v>
      </c>
      <c r="E6" s="19" t="s">
        <v>13</v>
      </c>
      <c r="F6" s="19" t="s">
        <v>14</v>
      </c>
      <c r="G6" s="63" t="s">
        <v>12</v>
      </c>
      <c r="H6" s="19" t="s">
        <v>13</v>
      </c>
      <c r="I6" s="19" t="s">
        <v>14</v>
      </c>
      <c r="J6" s="63" t="s">
        <v>12</v>
      </c>
      <c r="K6" s="19" t="s">
        <v>13</v>
      </c>
      <c r="L6" s="19" t="s">
        <v>14</v>
      </c>
      <c r="M6" s="63" t="s">
        <v>12</v>
      </c>
      <c r="N6" s="19" t="s">
        <v>13</v>
      </c>
      <c r="O6" s="19" t="s">
        <v>14</v>
      </c>
      <c r="P6" s="63" t="s">
        <v>12</v>
      </c>
      <c r="Q6" s="19" t="s">
        <v>13</v>
      </c>
      <c r="R6" s="19" t="s">
        <v>14</v>
      </c>
      <c r="S6" s="63" t="s">
        <v>12</v>
      </c>
      <c r="T6" s="40"/>
    </row>
    <row r="7" spans="1:20" ht="12.75" x14ac:dyDescent="0.2">
      <c r="A7" s="41" t="s">
        <v>15</v>
      </c>
      <c r="B7" s="42">
        <v>25</v>
      </c>
      <c r="C7" s="43">
        <v>36</v>
      </c>
      <c r="D7" s="44">
        <v>117856.95</v>
      </c>
      <c r="E7" s="42">
        <v>0</v>
      </c>
      <c r="F7" s="42">
        <v>0</v>
      </c>
      <c r="G7" s="44">
        <v>0</v>
      </c>
      <c r="H7" s="42">
        <v>0</v>
      </c>
      <c r="I7" s="42">
        <v>0</v>
      </c>
      <c r="J7" s="44">
        <v>0</v>
      </c>
      <c r="K7" s="42">
        <v>1</v>
      </c>
      <c r="L7" s="42">
        <v>1</v>
      </c>
      <c r="M7" s="44">
        <f>[2]Sheet3!K35</f>
        <v>225</v>
      </c>
      <c r="N7" s="42">
        <f>B7+E7</f>
        <v>25</v>
      </c>
      <c r="O7" s="42">
        <f>C7+F7</f>
        <v>36</v>
      </c>
      <c r="P7" s="44">
        <f>D7+G7</f>
        <v>117856.95</v>
      </c>
      <c r="Q7" s="42">
        <f>H7+K7</f>
        <v>1</v>
      </c>
      <c r="R7" s="42">
        <f>I7+L7</f>
        <v>1</v>
      </c>
      <c r="S7" s="45">
        <f>J7+M7</f>
        <v>225</v>
      </c>
      <c r="T7" s="45">
        <f>P7+S7</f>
        <v>118081.95</v>
      </c>
    </row>
    <row r="8" spans="1:20" ht="12.75" x14ac:dyDescent="0.2">
      <c r="A8" s="46" t="s">
        <v>16</v>
      </c>
      <c r="B8" s="42">
        <v>9</v>
      </c>
      <c r="C8" s="42">
        <v>9</v>
      </c>
      <c r="D8" s="44">
        <v>18984.25</v>
      </c>
      <c r="E8" s="42">
        <v>0</v>
      </c>
      <c r="F8" s="42">
        <v>0</v>
      </c>
      <c r="G8" s="44">
        <v>0</v>
      </c>
      <c r="H8" s="42">
        <v>0</v>
      </c>
      <c r="I8" s="42">
        <v>0</v>
      </c>
      <c r="J8" s="44">
        <v>0</v>
      </c>
      <c r="K8" s="42">
        <v>1</v>
      </c>
      <c r="L8" s="42">
        <v>1</v>
      </c>
      <c r="M8" s="44">
        <f>[2]Sheet3!K61</f>
        <v>153</v>
      </c>
      <c r="N8" s="42">
        <f t="shared" ref="N8:P19" si="0">B8+E8</f>
        <v>9</v>
      </c>
      <c r="O8" s="42">
        <f t="shared" si="0"/>
        <v>9</v>
      </c>
      <c r="P8" s="44">
        <f t="shared" si="0"/>
        <v>18984.25</v>
      </c>
      <c r="Q8" s="42">
        <f t="shared" ref="Q8:S19" si="1">H8+K8</f>
        <v>1</v>
      </c>
      <c r="R8" s="42">
        <f t="shared" si="1"/>
        <v>1</v>
      </c>
      <c r="S8" s="45">
        <f t="shared" si="1"/>
        <v>153</v>
      </c>
      <c r="T8" s="45">
        <f t="shared" ref="T8:T19" si="2">P8+S8</f>
        <v>19137.25</v>
      </c>
    </row>
    <row r="9" spans="1:20" ht="12.75" x14ac:dyDescent="0.2">
      <c r="A9" s="46" t="s">
        <v>17</v>
      </c>
      <c r="B9" s="42">
        <v>15</v>
      </c>
      <c r="C9" s="42">
        <v>15</v>
      </c>
      <c r="D9" s="44">
        <v>56933.55</v>
      </c>
      <c r="E9" s="42">
        <v>2</v>
      </c>
      <c r="F9" s="42">
        <v>2</v>
      </c>
      <c r="G9" s="44">
        <f>SUM([2]Sheet3!K8:K9)</f>
        <v>2593</v>
      </c>
      <c r="H9" s="42">
        <v>3</v>
      </c>
      <c r="I9" s="42">
        <v>3</v>
      </c>
      <c r="J9" s="44">
        <f>SUM([2]Sheet3!K5:K7)</f>
        <v>496.4</v>
      </c>
      <c r="K9" s="42">
        <v>0</v>
      </c>
      <c r="L9" s="42">
        <v>0</v>
      </c>
      <c r="M9" s="44">
        <v>0</v>
      </c>
      <c r="N9" s="42">
        <f t="shared" si="0"/>
        <v>17</v>
      </c>
      <c r="O9" s="42">
        <f t="shared" si="0"/>
        <v>17</v>
      </c>
      <c r="P9" s="44">
        <f t="shared" si="0"/>
        <v>59526.55</v>
      </c>
      <c r="Q9" s="42">
        <f t="shared" si="1"/>
        <v>3</v>
      </c>
      <c r="R9" s="42">
        <f t="shared" si="1"/>
        <v>3</v>
      </c>
      <c r="S9" s="45">
        <f t="shared" si="1"/>
        <v>496.4</v>
      </c>
      <c r="T9" s="45">
        <f t="shared" si="2"/>
        <v>60022.950000000004</v>
      </c>
    </row>
    <row r="10" spans="1:20" ht="12.75" x14ac:dyDescent="0.2">
      <c r="A10" s="46" t="s">
        <v>18</v>
      </c>
      <c r="B10" s="42">
        <v>0</v>
      </c>
      <c r="C10" s="42">
        <v>0</v>
      </c>
      <c r="D10" s="44">
        <v>0</v>
      </c>
      <c r="E10" s="42">
        <v>9</v>
      </c>
      <c r="F10" s="42">
        <v>9</v>
      </c>
      <c r="G10" s="44">
        <f>SUM([2]Sheet3!K71:K79)</f>
        <v>39238</v>
      </c>
      <c r="H10" s="42">
        <v>0</v>
      </c>
      <c r="I10" s="42">
        <v>0</v>
      </c>
      <c r="J10" s="44">
        <v>0</v>
      </c>
      <c r="K10" s="42">
        <v>0</v>
      </c>
      <c r="L10" s="42">
        <v>0</v>
      </c>
      <c r="M10" s="44">
        <v>0</v>
      </c>
      <c r="N10" s="42">
        <f t="shared" si="0"/>
        <v>9</v>
      </c>
      <c r="O10" s="42">
        <f t="shared" si="0"/>
        <v>9</v>
      </c>
      <c r="P10" s="44">
        <f t="shared" si="0"/>
        <v>39238</v>
      </c>
      <c r="Q10" s="42">
        <f t="shared" si="1"/>
        <v>0</v>
      </c>
      <c r="R10" s="42">
        <f t="shared" si="1"/>
        <v>0</v>
      </c>
      <c r="S10" s="45">
        <f t="shared" si="1"/>
        <v>0</v>
      </c>
      <c r="T10" s="45">
        <f t="shared" si="2"/>
        <v>39238</v>
      </c>
    </row>
    <row r="11" spans="1:20" ht="12.75" x14ac:dyDescent="0.2">
      <c r="A11" s="46" t="s">
        <v>19</v>
      </c>
      <c r="B11" s="42">
        <v>2</v>
      </c>
      <c r="C11" s="42">
        <v>2</v>
      </c>
      <c r="D11" s="44">
        <v>13005</v>
      </c>
      <c r="E11" s="42">
        <v>1</v>
      </c>
      <c r="F11" s="42">
        <v>1</v>
      </c>
      <c r="G11" s="44">
        <f>[2]Sheet3!K80</f>
        <v>3592</v>
      </c>
      <c r="H11" s="42">
        <v>0</v>
      </c>
      <c r="I11" s="42">
        <v>0</v>
      </c>
      <c r="J11" s="44">
        <v>0</v>
      </c>
      <c r="K11" s="42">
        <v>0</v>
      </c>
      <c r="L11" s="42">
        <v>0</v>
      </c>
      <c r="M11" s="44">
        <v>0</v>
      </c>
      <c r="N11" s="42">
        <f t="shared" si="0"/>
        <v>3</v>
      </c>
      <c r="O11" s="42">
        <f t="shared" si="0"/>
        <v>3</v>
      </c>
      <c r="P11" s="44">
        <f t="shared" si="0"/>
        <v>16597</v>
      </c>
      <c r="Q11" s="42">
        <f t="shared" si="1"/>
        <v>0</v>
      </c>
      <c r="R11" s="42">
        <f t="shared" si="1"/>
        <v>0</v>
      </c>
      <c r="S11" s="45">
        <f t="shared" si="1"/>
        <v>0</v>
      </c>
      <c r="T11" s="45">
        <f t="shared" si="2"/>
        <v>16597</v>
      </c>
    </row>
    <row r="12" spans="1:20" ht="12.75" x14ac:dyDescent="0.2">
      <c r="A12" s="46" t="s">
        <v>20</v>
      </c>
      <c r="B12" s="42">
        <v>0</v>
      </c>
      <c r="C12" s="42">
        <v>0</v>
      </c>
      <c r="D12" s="44">
        <v>0</v>
      </c>
      <c r="E12" s="42">
        <v>10</v>
      </c>
      <c r="F12" s="42">
        <v>10</v>
      </c>
      <c r="G12" s="44">
        <f>SUM([2]Sheet3!K84:K93)</f>
        <v>34024.15</v>
      </c>
      <c r="H12" s="42">
        <v>0</v>
      </c>
      <c r="I12" s="42">
        <v>0</v>
      </c>
      <c r="J12" s="44">
        <v>0</v>
      </c>
      <c r="K12" s="42">
        <v>1</v>
      </c>
      <c r="L12" s="42">
        <v>1</v>
      </c>
      <c r="M12" s="44">
        <f>[2]Sheet3!K83</f>
        <v>106.25</v>
      </c>
      <c r="N12" s="42">
        <f t="shared" si="0"/>
        <v>10</v>
      </c>
      <c r="O12" s="42">
        <f t="shared" si="0"/>
        <v>10</v>
      </c>
      <c r="P12" s="44">
        <f t="shared" si="0"/>
        <v>34024.15</v>
      </c>
      <c r="Q12" s="42">
        <f t="shared" si="1"/>
        <v>1</v>
      </c>
      <c r="R12" s="42">
        <f t="shared" si="1"/>
        <v>1</v>
      </c>
      <c r="S12" s="45">
        <f t="shared" si="1"/>
        <v>106.25</v>
      </c>
      <c r="T12" s="45">
        <f t="shared" si="2"/>
        <v>34130.400000000001</v>
      </c>
    </row>
    <row r="13" spans="1:20" ht="12.75" x14ac:dyDescent="0.2">
      <c r="A13" s="46" t="s">
        <v>21</v>
      </c>
      <c r="B13" s="42">
        <v>9</v>
      </c>
      <c r="C13" s="42">
        <v>9</v>
      </c>
      <c r="D13" s="44">
        <v>48256.75</v>
      </c>
      <c r="E13" s="42"/>
      <c r="F13" s="42"/>
      <c r="G13" s="44"/>
      <c r="H13" s="42">
        <v>0</v>
      </c>
      <c r="I13" s="42">
        <v>0</v>
      </c>
      <c r="J13" s="44">
        <v>0</v>
      </c>
      <c r="K13" s="42">
        <v>0</v>
      </c>
      <c r="L13" s="42">
        <v>0</v>
      </c>
      <c r="M13" s="44">
        <v>0</v>
      </c>
      <c r="N13" s="42">
        <f t="shared" si="0"/>
        <v>9</v>
      </c>
      <c r="O13" s="42">
        <f t="shared" si="0"/>
        <v>9</v>
      </c>
      <c r="P13" s="44">
        <f t="shared" si="0"/>
        <v>48256.75</v>
      </c>
      <c r="Q13" s="42">
        <f t="shared" si="1"/>
        <v>0</v>
      </c>
      <c r="R13" s="42">
        <f t="shared" si="1"/>
        <v>0</v>
      </c>
      <c r="S13" s="45">
        <f t="shared" si="1"/>
        <v>0</v>
      </c>
      <c r="T13" s="45">
        <f t="shared" si="2"/>
        <v>48256.75</v>
      </c>
    </row>
    <row r="14" spans="1:20" ht="12.75" x14ac:dyDescent="0.2">
      <c r="A14" s="46" t="s">
        <v>22</v>
      </c>
      <c r="B14" s="42">
        <v>32</v>
      </c>
      <c r="C14" s="42">
        <v>32</v>
      </c>
      <c r="D14" s="44">
        <v>107827.95</v>
      </c>
      <c r="E14" s="42">
        <v>19</v>
      </c>
      <c r="F14" s="42">
        <v>19</v>
      </c>
      <c r="G14" s="44">
        <f>SUM([2]Sheet3!K97:K115)</f>
        <v>67076.5</v>
      </c>
      <c r="H14" s="42">
        <v>0</v>
      </c>
      <c r="I14" s="42">
        <v>0</v>
      </c>
      <c r="J14" s="44">
        <v>0</v>
      </c>
      <c r="K14" s="42">
        <v>3</v>
      </c>
      <c r="L14" s="42">
        <v>3</v>
      </c>
      <c r="M14" s="44">
        <f>SUM([2]Sheet3!K94:K96)</f>
        <v>476.5</v>
      </c>
      <c r="N14" s="42">
        <f t="shared" si="0"/>
        <v>51</v>
      </c>
      <c r="O14" s="42">
        <f t="shared" si="0"/>
        <v>51</v>
      </c>
      <c r="P14" s="44">
        <f t="shared" si="0"/>
        <v>174904.45</v>
      </c>
      <c r="Q14" s="42">
        <f t="shared" si="1"/>
        <v>3</v>
      </c>
      <c r="R14" s="42">
        <f t="shared" si="1"/>
        <v>3</v>
      </c>
      <c r="S14" s="45">
        <f t="shared" si="1"/>
        <v>476.5</v>
      </c>
      <c r="T14" s="45">
        <f t="shared" si="2"/>
        <v>175380.95</v>
      </c>
    </row>
    <row r="15" spans="1:20" ht="12.75" x14ac:dyDescent="0.2">
      <c r="A15" s="46" t="s">
        <v>23</v>
      </c>
      <c r="B15" s="42">
        <v>1</v>
      </c>
      <c r="C15" s="42">
        <v>1</v>
      </c>
      <c r="D15" s="44">
        <v>1615</v>
      </c>
      <c r="E15" s="42">
        <v>0</v>
      </c>
      <c r="F15" s="42">
        <v>0</v>
      </c>
      <c r="G15" s="44">
        <v>0</v>
      </c>
      <c r="H15" s="42">
        <v>0</v>
      </c>
      <c r="I15" s="42">
        <v>0</v>
      </c>
      <c r="J15" s="44">
        <v>0</v>
      </c>
      <c r="K15" s="42">
        <v>0</v>
      </c>
      <c r="L15" s="42">
        <v>0</v>
      </c>
      <c r="M15" s="44">
        <v>0</v>
      </c>
      <c r="N15" s="42">
        <f t="shared" si="0"/>
        <v>1</v>
      </c>
      <c r="O15" s="42">
        <f t="shared" si="0"/>
        <v>1</v>
      </c>
      <c r="P15" s="44">
        <f t="shared" si="0"/>
        <v>1615</v>
      </c>
      <c r="Q15" s="42">
        <f t="shared" si="1"/>
        <v>0</v>
      </c>
      <c r="R15" s="42">
        <f t="shared" si="1"/>
        <v>0</v>
      </c>
      <c r="S15" s="45">
        <f t="shared" si="1"/>
        <v>0</v>
      </c>
      <c r="T15" s="45">
        <f t="shared" si="2"/>
        <v>1615</v>
      </c>
    </row>
    <row r="16" spans="1:20" ht="12.75" x14ac:dyDescent="0.2">
      <c r="A16" s="46" t="s">
        <v>24</v>
      </c>
      <c r="B16" s="42">
        <v>1</v>
      </c>
      <c r="C16" s="42">
        <v>1</v>
      </c>
      <c r="D16" s="44">
        <v>3176.1</v>
      </c>
      <c r="E16" s="42">
        <v>0</v>
      </c>
      <c r="F16" s="42">
        <v>0</v>
      </c>
      <c r="G16" s="44">
        <v>0</v>
      </c>
      <c r="H16" s="42">
        <v>0</v>
      </c>
      <c r="I16" s="42">
        <v>0</v>
      </c>
      <c r="J16" s="44">
        <v>0</v>
      </c>
      <c r="K16" s="42">
        <v>0</v>
      </c>
      <c r="L16" s="42">
        <v>0</v>
      </c>
      <c r="M16" s="44">
        <v>0</v>
      </c>
      <c r="N16" s="42">
        <f t="shared" si="0"/>
        <v>1</v>
      </c>
      <c r="O16" s="42">
        <f t="shared" si="0"/>
        <v>1</v>
      </c>
      <c r="P16" s="44">
        <f t="shared" si="0"/>
        <v>3176.1</v>
      </c>
      <c r="Q16" s="42">
        <f t="shared" si="1"/>
        <v>0</v>
      </c>
      <c r="R16" s="42">
        <f t="shared" si="1"/>
        <v>0</v>
      </c>
      <c r="S16" s="45">
        <f t="shared" si="1"/>
        <v>0</v>
      </c>
      <c r="T16" s="45">
        <f t="shared" si="2"/>
        <v>3176.1</v>
      </c>
    </row>
    <row r="17" spans="1:20" ht="25.5" x14ac:dyDescent="0.2">
      <c r="A17" s="46" t="s">
        <v>25</v>
      </c>
      <c r="B17" s="42">
        <v>0</v>
      </c>
      <c r="C17" s="42">
        <v>0</v>
      </c>
      <c r="D17" s="44">
        <v>0</v>
      </c>
      <c r="E17" s="42">
        <v>10</v>
      </c>
      <c r="F17" s="42">
        <v>10</v>
      </c>
      <c r="G17" s="44">
        <f>SUM([2]Sheet3!K151:K160)</f>
        <v>53062.85</v>
      </c>
      <c r="H17" s="42">
        <v>0</v>
      </c>
      <c r="I17" s="42">
        <v>0</v>
      </c>
      <c r="J17" s="44">
        <v>0</v>
      </c>
      <c r="K17" s="42">
        <v>0</v>
      </c>
      <c r="L17" s="42">
        <v>0</v>
      </c>
      <c r="M17" s="44">
        <v>0</v>
      </c>
      <c r="N17" s="42">
        <f t="shared" si="0"/>
        <v>10</v>
      </c>
      <c r="O17" s="42">
        <f t="shared" si="0"/>
        <v>10</v>
      </c>
      <c r="P17" s="44">
        <f t="shared" si="0"/>
        <v>53062.85</v>
      </c>
      <c r="Q17" s="42">
        <f t="shared" si="1"/>
        <v>0</v>
      </c>
      <c r="R17" s="42">
        <f t="shared" si="1"/>
        <v>0</v>
      </c>
      <c r="S17" s="45">
        <f t="shared" si="1"/>
        <v>0</v>
      </c>
      <c r="T17" s="45">
        <f t="shared" si="2"/>
        <v>53062.85</v>
      </c>
    </row>
    <row r="18" spans="1:20" ht="12.75" x14ac:dyDescent="0.2">
      <c r="A18" s="46" t="s">
        <v>34</v>
      </c>
      <c r="B18" s="42">
        <v>0</v>
      </c>
      <c r="C18" s="42">
        <v>0</v>
      </c>
      <c r="D18" s="44">
        <v>0</v>
      </c>
      <c r="E18" s="42">
        <v>0</v>
      </c>
      <c r="F18" s="42">
        <v>0</v>
      </c>
      <c r="G18" s="44">
        <v>0</v>
      </c>
      <c r="H18" s="42">
        <v>0</v>
      </c>
      <c r="I18" s="42">
        <v>0</v>
      </c>
      <c r="J18" s="44">
        <v>0</v>
      </c>
      <c r="K18" s="42">
        <v>2</v>
      </c>
      <c r="L18" s="42">
        <v>2</v>
      </c>
      <c r="M18" s="44">
        <f>SUM([2]Sheet3!K149:K150)</f>
        <v>445.15</v>
      </c>
      <c r="N18" s="42">
        <f t="shared" si="0"/>
        <v>0</v>
      </c>
      <c r="O18" s="42">
        <f t="shared" si="0"/>
        <v>0</v>
      </c>
      <c r="P18" s="44">
        <f t="shared" si="0"/>
        <v>0</v>
      </c>
      <c r="Q18" s="42">
        <f t="shared" si="1"/>
        <v>2</v>
      </c>
      <c r="R18" s="42">
        <f t="shared" si="1"/>
        <v>2</v>
      </c>
      <c r="S18" s="45">
        <f t="shared" si="1"/>
        <v>445.15</v>
      </c>
      <c r="T18" s="45">
        <f t="shared" si="2"/>
        <v>445.15</v>
      </c>
    </row>
    <row r="19" spans="1:20" ht="12.75" x14ac:dyDescent="0.2">
      <c r="A19" s="47" t="s">
        <v>8</v>
      </c>
      <c r="B19" s="42">
        <f>SUM(B7:B18)</f>
        <v>94</v>
      </c>
      <c r="C19" s="42">
        <f t="shared" ref="C19:M19" si="3">SUM(C7:C18)</f>
        <v>105</v>
      </c>
      <c r="D19" s="44">
        <f t="shared" si="3"/>
        <v>367655.55</v>
      </c>
      <c r="E19" s="42">
        <f t="shared" si="3"/>
        <v>51</v>
      </c>
      <c r="F19" s="42">
        <f t="shared" si="3"/>
        <v>51</v>
      </c>
      <c r="G19" s="44">
        <f t="shared" si="3"/>
        <v>199586.5</v>
      </c>
      <c r="H19" s="42">
        <f t="shared" si="3"/>
        <v>3</v>
      </c>
      <c r="I19" s="42">
        <f t="shared" si="3"/>
        <v>3</v>
      </c>
      <c r="J19" s="44">
        <f t="shared" si="3"/>
        <v>496.4</v>
      </c>
      <c r="K19" s="42">
        <f t="shared" si="3"/>
        <v>8</v>
      </c>
      <c r="L19" s="42">
        <f t="shared" si="3"/>
        <v>8</v>
      </c>
      <c r="M19" s="44">
        <f t="shared" si="3"/>
        <v>1405.9</v>
      </c>
      <c r="N19" s="42">
        <f t="shared" si="0"/>
        <v>145</v>
      </c>
      <c r="O19" s="42">
        <f t="shared" si="0"/>
        <v>156</v>
      </c>
      <c r="P19" s="44">
        <f t="shared" si="0"/>
        <v>567242.05000000005</v>
      </c>
      <c r="Q19" s="42">
        <f t="shared" si="1"/>
        <v>11</v>
      </c>
      <c r="R19" s="42">
        <f t="shared" si="1"/>
        <v>11</v>
      </c>
      <c r="S19" s="45">
        <f t="shared" si="1"/>
        <v>1902.3000000000002</v>
      </c>
      <c r="T19" s="45">
        <f t="shared" si="2"/>
        <v>569144.35000000009</v>
      </c>
    </row>
    <row r="20" spans="1:20" ht="12.75" x14ac:dyDescent="0.2">
      <c r="A20" s="48" t="s">
        <v>26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50"/>
    </row>
    <row r="21" spans="1:20" ht="20.25" customHeight="1" x14ac:dyDescent="0.2">
      <c r="A21" s="23" t="s">
        <v>35</v>
      </c>
      <c r="B21" s="31" t="s">
        <v>30</v>
      </c>
      <c r="C21" s="32"/>
      <c r="D21" s="32"/>
      <c r="E21" s="32"/>
      <c r="F21" s="32"/>
      <c r="G21" s="33"/>
      <c r="H21" s="31" t="s">
        <v>31</v>
      </c>
      <c r="I21" s="32"/>
      <c r="J21" s="32"/>
      <c r="K21" s="32"/>
      <c r="L21" s="32"/>
      <c r="M21" s="33"/>
      <c r="N21" s="31" t="s">
        <v>8</v>
      </c>
      <c r="O21" s="32"/>
      <c r="P21" s="32"/>
      <c r="Q21" s="32"/>
      <c r="R21" s="32"/>
      <c r="S21" s="33"/>
      <c r="T21" s="34" t="s">
        <v>12</v>
      </c>
    </row>
    <row r="22" spans="1:20" ht="20.25" customHeight="1" x14ac:dyDescent="0.2">
      <c r="A22" s="23"/>
      <c r="B22" s="36" t="s">
        <v>36</v>
      </c>
      <c r="C22" s="36"/>
      <c r="D22" s="36"/>
      <c r="E22" s="36" t="s">
        <v>26</v>
      </c>
      <c r="F22" s="36"/>
      <c r="G22" s="36"/>
      <c r="H22" s="36" t="s">
        <v>36</v>
      </c>
      <c r="I22" s="36"/>
      <c r="J22" s="36"/>
      <c r="K22" s="36" t="s">
        <v>26</v>
      </c>
      <c r="L22" s="36"/>
      <c r="M22" s="36"/>
      <c r="N22" s="36" t="s">
        <v>30</v>
      </c>
      <c r="O22" s="36"/>
      <c r="P22" s="36"/>
      <c r="Q22" s="36" t="s">
        <v>31</v>
      </c>
      <c r="R22" s="36"/>
      <c r="S22" s="36"/>
      <c r="T22" s="37"/>
    </row>
    <row r="23" spans="1:20" ht="38.25" x14ac:dyDescent="0.2">
      <c r="A23" s="23"/>
      <c r="B23" s="38" t="s">
        <v>13</v>
      </c>
      <c r="C23" s="38" t="s">
        <v>14</v>
      </c>
      <c r="D23" s="39" t="s">
        <v>12</v>
      </c>
      <c r="E23" s="38" t="s">
        <v>13</v>
      </c>
      <c r="F23" s="38" t="s">
        <v>14</v>
      </c>
      <c r="G23" s="39" t="s">
        <v>12</v>
      </c>
      <c r="H23" s="38" t="s">
        <v>13</v>
      </c>
      <c r="I23" s="38" t="s">
        <v>14</v>
      </c>
      <c r="J23" s="39" t="s">
        <v>12</v>
      </c>
      <c r="K23" s="38" t="s">
        <v>13</v>
      </c>
      <c r="L23" s="38" t="s">
        <v>14</v>
      </c>
      <c r="M23" s="39" t="s">
        <v>12</v>
      </c>
      <c r="N23" s="38" t="s">
        <v>13</v>
      </c>
      <c r="O23" s="38" t="s">
        <v>14</v>
      </c>
      <c r="P23" s="39" t="s">
        <v>12</v>
      </c>
      <c r="Q23" s="38" t="s">
        <v>13</v>
      </c>
      <c r="R23" s="38" t="s">
        <v>14</v>
      </c>
      <c r="S23" s="39" t="s">
        <v>12</v>
      </c>
      <c r="T23" s="40"/>
    </row>
    <row r="24" spans="1:20" ht="12.75" x14ac:dyDescent="0.2">
      <c r="A24" s="51" t="s">
        <v>37</v>
      </c>
      <c r="B24" s="42">
        <v>5</v>
      </c>
      <c r="C24" s="42">
        <v>5</v>
      </c>
      <c r="D24" s="44">
        <f>SUM([2]Sheet3!K415:K419)</f>
        <v>7224.3</v>
      </c>
      <c r="E24" s="42">
        <v>198</v>
      </c>
      <c r="F24" s="43">
        <f>SUM([2]Sheet3!J217:J414)</f>
        <v>209</v>
      </c>
      <c r="G24" s="44">
        <f>SUM([2]Sheet3!K217:K414)</f>
        <v>574597.00000000012</v>
      </c>
      <c r="H24" s="42">
        <v>3</v>
      </c>
      <c r="I24" s="42">
        <v>3</v>
      </c>
      <c r="J24" s="44">
        <f>SUM([2]Sheet3!K214:K216)</f>
        <v>794.5</v>
      </c>
      <c r="K24" s="42">
        <v>53</v>
      </c>
      <c r="L24" s="43">
        <f>SUM([2]Sheet3!J161:J213)</f>
        <v>53</v>
      </c>
      <c r="M24" s="44">
        <f>SUM([2]Sheet3!K161:K213)</f>
        <v>13101.2</v>
      </c>
      <c r="N24" s="42">
        <f>B24+E24</f>
        <v>203</v>
      </c>
      <c r="O24" s="42">
        <f>C24+F24</f>
        <v>214</v>
      </c>
      <c r="P24" s="44">
        <f>D24+G24</f>
        <v>581821.30000000016</v>
      </c>
      <c r="Q24" s="42">
        <f>H24+K24</f>
        <v>56</v>
      </c>
      <c r="R24" s="43">
        <f>L24+I24</f>
        <v>56</v>
      </c>
      <c r="S24" s="45">
        <f>J24+M24</f>
        <v>13895.7</v>
      </c>
      <c r="T24" s="45">
        <f>S24+P24</f>
        <v>595717.00000000012</v>
      </c>
    </row>
    <row r="25" spans="1:20" ht="25.5" x14ac:dyDescent="0.2">
      <c r="A25" s="51" t="s">
        <v>27</v>
      </c>
      <c r="B25" s="42">
        <v>0</v>
      </c>
      <c r="C25" s="42">
        <v>0</v>
      </c>
      <c r="D25" s="44">
        <v>0</v>
      </c>
      <c r="E25" s="42">
        <v>60</v>
      </c>
      <c r="F25" s="42">
        <v>60</v>
      </c>
      <c r="G25" s="44">
        <v>394074</v>
      </c>
      <c r="H25" s="42">
        <v>0</v>
      </c>
      <c r="I25" s="42">
        <v>0</v>
      </c>
      <c r="J25" s="44">
        <v>0</v>
      </c>
      <c r="K25" s="42">
        <v>0</v>
      </c>
      <c r="L25" s="42">
        <v>0</v>
      </c>
      <c r="M25" s="44">
        <v>0</v>
      </c>
      <c r="N25" s="42">
        <f>B25+E25</f>
        <v>60</v>
      </c>
      <c r="O25" s="42">
        <f>C25+F25</f>
        <v>60</v>
      </c>
      <c r="P25" s="44">
        <f>D25+G25</f>
        <v>394074</v>
      </c>
      <c r="Q25" s="42">
        <f>H25+K25</f>
        <v>0</v>
      </c>
      <c r="R25" s="43">
        <f>L25+I25</f>
        <v>0</v>
      </c>
      <c r="S25" s="45">
        <f>J25+M25</f>
        <v>0</v>
      </c>
      <c r="T25" s="45">
        <f>S25+P25</f>
        <v>394074</v>
      </c>
    </row>
    <row r="26" spans="1:20" ht="12.75" x14ac:dyDescent="0.2">
      <c r="A26" s="47" t="s">
        <v>8</v>
      </c>
      <c r="B26" s="42">
        <f>SUM(B24:B25)</f>
        <v>5</v>
      </c>
      <c r="C26" s="42">
        <f t="shared" ref="C26:M26" si="4">SUM(C24:C25)</f>
        <v>5</v>
      </c>
      <c r="D26" s="44">
        <f t="shared" si="4"/>
        <v>7224.3</v>
      </c>
      <c r="E26" s="42">
        <f t="shared" si="4"/>
        <v>258</v>
      </c>
      <c r="F26" s="42">
        <f t="shared" si="4"/>
        <v>269</v>
      </c>
      <c r="G26" s="44">
        <f t="shared" si="4"/>
        <v>968671.00000000012</v>
      </c>
      <c r="H26" s="42">
        <f t="shared" si="4"/>
        <v>3</v>
      </c>
      <c r="I26" s="42">
        <f t="shared" si="4"/>
        <v>3</v>
      </c>
      <c r="J26" s="44">
        <f t="shared" si="4"/>
        <v>794.5</v>
      </c>
      <c r="K26" s="42">
        <f t="shared" si="4"/>
        <v>53</v>
      </c>
      <c r="L26" s="42">
        <f t="shared" si="4"/>
        <v>53</v>
      </c>
      <c r="M26" s="44">
        <f t="shared" si="4"/>
        <v>13101.2</v>
      </c>
      <c r="N26" s="42">
        <f>SUM(N24:N25)</f>
        <v>263</v>
      </c>
      <c r="O26" s="42">
        <f t="shared" ref="O26:S26" si="5">SUM(O24:O25)</f>
        <v>274</v>
      </c>
      <c r="P26" s="44">
        <f t="shared" si="5"/>
        <v>975895.30000000016</v>
      </c>
      <c r="Q26" s="42">
        <f t="shared" si="5"/>
        <v>56</v>
      </c>
      <c r="R26" s="42">
        <f t="shared" si="5"/>
        <v>56</v>
      </c>
      <c r="S26" s="45">
        <f t="shared" si="5"/>
        <v>13895.7</v>
      </c>
      <c r="T26" s="45">
        <f>SUM(T24:T25)</f>
        <v>989791.00000000012</v>
      </c>
    </row>
    <row r="27" spans="1:20" ht="12.75" x14ac:dyDescent="0.2">
      <c r="A27" s="52" t="s">
        <v>28</v>
      </c>
      <c r="B27" s="53">
        <f>B26+B19</f>
        <v>99</v>
      </c>
      <c r="C27" s="53">
        <f t="shared" ref="C27:S27" si="6">C26+C19</f>
        <v>110</v>
      </c>
      <c r="D27" s="54">
        <f t="shared" si="6"/>
        <v>374879.85</v>
      </c>
      <c r="E27" s="53">
        <f t="shared" si="6"/>
        <v>309</v>
      </c>
      <c r="F27" s="53">
        <f t="shared" si="6"/>
        <v>320</v>
      </c>
      <c r="G27" s="54">
        <f t="shared" si="6"/>
        <v>1168257.5</v>
      </c>
      <c r="H27" s="53">
        <f t="shared" si="6"/>
        <v>6</v>
      </c>
      <c r="I27" s="53">
        <f t="shared" si="6"/>
        <v>6</v>
      </c>
      <c r="J27" s="54">
        <f t="shared" si="6"/>
        <v>1290.9000000000001</v>
      </c>
      <c r="K27" s="53">
        <f t="shared" si="6"/>
        <v>61</v>
      </c>
      <c r="L27" s="53">
        <f t="shared" si="6"/>
        <v>61</v>
      </c>
      <c r="M27" s="54">
        <f t="shared" si="6"/>
        <v>14507.1</v>
      </c>
      <c r="N27" s="53">
        <f t="shared" si="6"/>
        <v>408</v>
      </c>
      <c r="O27" s="53">
        <f t="shared" si="6"/>
        <v>430</v>
      </c>
      <c r="P27" s="54">
        <f t="shared" si="6"/>
        <v>1543137.35</v>
      </c>
      <c r="Q27" s="53">
        <f t="shared" si="6"/>
        <v>67</v>
      </c>
      <c r="R27" s="53">
        <f t="shared" si="6"/>
        <v>67</v>
      </c>
      <c r="S27" s="55">
        <f t="shared" si="6"/>
        <v>15798</v>
      </c>
      <c r="T27" s="55">
        <f>T26+T19</f>
        <v>1558935.35</v>
      </c>
    </row>
    <row r="28" spans="1:20" ht="12.75" x14ac:dyDescent="0.2"/>
    <row r="29" spans="1:20" ht="12.75" x14ac:dyDescent="0.2">
      <c r="A29" s="21"/>
    </row>
    <row r="30" spans="1:20" ht="12.75" x14ac:dyDescent="0.2"/>
    <row r="31" spans="1:20" ht="12.75" x14ac:dyDescent="0.2">
      <c r="A31" s="56"/>
    </row>
    <row r="32" spans="1:20" ht="12.75" x14ac:dyDescent="0.2"/>
    <row r="33" ht="12.75" x14ac:dyDescent="0.2"/>
  </sheetData>
  <mergeCells count="24">
    <mergeCell ref="Q5:S5"/>
    <mergeCell ref="A20:T20"/>
    <mergeCell ref="A21:A23"/>
    <mergeCell ref="B21:G21"/>
    <mergeCell ref="H21:M21"/>
    <mergeCell ref="N21:S21"/>
    <mergeCell ref="T21:T23"/>
    <mergeCell ref="B22:D22"/>
    <mergeCell ref="E22:G22"/>
    <mergeCell ref="H22:J22"/>
    <mergeCell ref="K22:M22"/>
    <mergeCell ref="N22:P22"/>
    <mergeCell ref="Q22:S22"/>
    <mergeCell ref="B5:D5"/>
    <mergeCell ref="E5:G5"/>
    <mergeCell ref="H5:J5"/>
    <mergeCell ref="K5:M5"/>
    <mergeCell ref="N5:P5"/>
    <mergeCell ref="A2:T2"/>
    <mergeCell ref="A4:A6"/>
    <mergeCell ref="B4:G4"/>
    <mergeCell ref="H4:M4"/>
    <mergeCell ref="N4:S4"/>
    <mergeCell ref="T4:T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topLeftCell="A19" workbookViewId="0">
      <selection activeCell="N5" sqref="N5"/>
    </sheetView>
  </sheetViews>
  <sheetFormatPr defaultColWidth="16.5703125" defaultRowHeight="25.5" customHeight="1" x14ac:dyDescent="0.25"/>
  <cols>
    <col min="1" max="1" width="16.85546875" style="16" customWidth="1"/>
    <col min="2" max="3" width="7.5703125" style="16" customWidth="1"/>
    <col min="4" max="4" width="14.5703125" style="17" customWidth="1"/>
    <col min="5" max="6" width="7.5703125" style="17" customWidth="1"/>
    <col min="7" max="7" width="14.5703125" style="17" customWidth="1"/>
    <col min="8" max="9" width="7.5703125" style="17" customWidth="1"/>
    <col min="10" max="10" width="14.5703125" style="17" customWidth="1"/>
    <col min="11" max="12" width="7.5703125" style="17" customWidth="1"/>
    <col min="13" max="13" width="14.5703125" style="9" customWidth="1"/>
    <col min="14" max="256" width="16.5703125" style="1"/>
    <col min="257" max="257" width="20" style="1" customWidth="1"/>
    <col min="258" max="259" width="7.5703125" style="1" customWidth="1"/>
    <col min="260" max="260" width="14.140625" style="1" customWidth="1"/>
    <col min="261" max="262" width="7.5703125" style="1" customWidth="1"/>
    <col min="263" max="263" width="17.5703125" style="1" customWidth="1"/>
    <col min="264" max="265" width="7.5703125" style="1" customWidth="1"/>
    <col min="266" max="266" width="14.140625" style="1" customWidth="1"/>
    <col min="267" max="268" width="7.5703125" style="1" customWidth="1"/>
    <col min="269" max="269" width="16.140625" style="1" customWidth="1"/>
    <col min="270" max="512" width="16.5703125" style="1"/>
    <col min="513" max="513" width="20" style="1" customWidth="1"/>
    <col min="514" max="515" width="7.5703125" style="1" customWidth="1"/>
    <col min="516" max="516" width="14.140625" style="1" customWidth="1"/>
    <col min="517" max="518" width="7.5703125" style="1" customWidth="1"/>
    <col min="519" max="519" width="17.5703125" style="1" customWidth="1"/>
    <col min="520" max="521" width="7.5703125" style="1" customWidth="1"/>
    <col min="522" max="522" width="14.140625" style="1" customWidth="1"/>
    <col min="523" max="524" width="7.5703125" style="1" customWidth="1"/>
    <col min="525" max="525" width="16.140625" style="1" customWidth="1"/>
    <col min="526" max="768" width="16.5703125" style="1"/>
    <col min="769" max="769" width="20" style="1" customWidth="1"/>
    <col min="770" max="771" width="7.5703125" style="1" customWidth="1"/>
    <col min="772" max="772" width="14.140625" style="1" customWidth="1"/>
    <col min="773" max="774" width="7.5703125" style="1" customWidth="1"/>
    <col min="775" max="775" width="17.5703125" style="1" customWidth="1"/>
    <col min="776" max="777" width="7.5703125" style="1" customWidth="1"/>
    <col min="778" max="778" width="14.140625" style="1" customWidth="1"/>
    <col min="779" max="780" width="7.5703125" style="1" customWidth="1"/>
    <col min="781" max="781" width="16.140625" style="1" customWidth="1"/>
    <col min="782" max="1024" width="16.5703125" style="1"/>
    <col min="1025" max="1025" width="20" style="1" customWidth="1"/>
    <col min="1026" max="1027" width="7.5703125" style="1" customWidth="1"/>
    <col min="1028" max="1028" width="14.140625" style="1" customWidth="1"/>
    <col min="1029" max="1030" width="7.5703125" style="1" customWidth="1"/>
    <col min="1031" max="1031" width="17.5703125" style="1" customWidth="1"/>
    <col min="1032" max="1033" width="7.5703125" style="1" customWidth="1"/>
    <col min="1034" max="1034" width="14.140625" style="1" customWidth="1"/>
    <col min="1035" max="1036" width="7.5703125" style="1" customWidth="1"/>
    <col min="1037" max="1037" width="16.140625" style="1" customWidth="1"/>
    <col min="1038" max="1280" width="16.5703125" style="1"/>
    <col min="1281" max="1281" width="20" style="1" customWidth="1"/>
    <col min="1282" max="1283" width="7.5703125" style="1" customWidth="1"/>
    <col min="1284" max="1284" width="14.140625" style="1" customWidth="1"/>
    <col min="1285" max="1286" width="7.5703125" style="1" customWidth="1"/>
    <col min="1287" max="1287" width="17.5703125" style="1" customWidth="1"/>
    <col min="1288" max="1289" width="7.5703125" style="1" customWidth="1"/>
    <col min="1290" max="1290" width="14.140625" style="1" customWidth="1"/>
    <col min="1291" max="1292" width="7.5703125" style="1" customWidth="1"/>
    <col min="1293" max="1293" width="16.140625" style="1" customWidth="1"/>
    <col min="1294" max="1536" width="16.5703125" style="1"/>
    <col min="1537" max="1537" width="20" style="1" customWidth="1"/>
    <col min="1538" max="1539" width="7.5703125" style="1" customWidth="1"/>
    <col min="1540" max="1540" width="14.140625" style="1" customWidth="1"/>
    <col min="1541" max="1542" width="7.5703125" style="1" customWidth="1"/>
    <col min="1543" max="1543" width="17.5703125" style="1" customWidth="1"/>
    <col min="1544" max="1545" width="7.5703125" style="1" customWidth="1"/>
    <col min="1546" max="1546" width="14.140625" style="1" customWidth="1"/>
    <col min="1547" max="1548" width="7.5703125" style="1" customWidth="1"/>
    <col min="1549" max="1549" width="16.140625" style="1" customWidth="1"/>
    <col min="1550" max="1792" width="16.5703125" style="1"/>
    <col min="1793" max="1793" width="20" style="1" customWidth="1"/>
    <col min="1794" max="1795" width="7.5703125" style="1" customWidth="1"/>
    <col min="1796" max="1796" width="14.140625" style="1" customWidth="1"/>
    <col min="1797" max="1798" width="7.5703125" style="1" customWidth="1"/>
    <col min="1799" max="1799" width="17.5703125" style="1" customWidth="1"/>
    <col min="1800" max="1801" width="7.5703125" style="1" customWidth="1"/>
    <col min="1802" max="1802" width="14.140625" style="1" customWidth="1"/>
    <col min="1803" max="1804" width="7.5703125" style="1" customWidth="1"/>
    <col min="1805" max="1805" width="16.140625" style="1" customWidth="1"/>
    <col min="1806" max="2048" width="16.5703125" style="1"/>
    <col min="2049" max="2049" width="20" style="1" customWidth="1"/>
    <col min="2050" max="2051" width="7.5703125" style="1" customWidth="1"/>
    <col min="2052" max="2052" width="14.140625" style="1" customWidth="1"/>
    <col min="2053" max="2054" width="7.5703125" style="1" customWidth="1"/>
    <col min="2055" max="2055" width="17.5703125" style="1" customWidth="1"/>
    <col min="2056" max="2057" width="7.5703125" style="1" customWidth="1"/>
    <col min="2058" max="2058" width="14.140625" style="1" customWidth="1"/>
    <col min="2059" max="2060" width="7.5703125" style="1" customWidth="1"/>
    <col min="2061" max="2061" width="16.140625" style="1" customWidth="1"/>
    <col min="2062" max="2304" width="16.5703125" style="1"/>
    <col min="2305" max="2305" width="20" style="1" customWidth="1"/>
    <col min="2306" max="2307" width="7.5703125" style="1" customWidth="1"/>
    <col min="2308" max="2308" width="14.140625" style="1" customWidth="1"/>
    <col min="2309" max="2310" width="7.5703125" style="1" customWidth="1"/>
    <col min="2311" max="2311" width="17.5703125" style="1" customWidth="1"/>
    <col min="2312" max="2313" width="7.5703125" style="1" customWidth="1"/>
    <col min="2314" max="2314" width="14.140625" style="1" customWidth="1"/>
    <col min="2315" max="2316" width="7.5703125" style="1" customWidth="1"/>
    <col min="2317" max="2317" width="16.140625" style="1" customWidth="1"/>
    <col min="2318" max="2560" width="16.5703125" style="1"/>
    <col min="2561" max="2561" width="20" style="1" customWidth="1"/>
    <col min="2562" max="2563" width="7.5703125" style="1" customWidth="1"/>
    <col min="2564" max="2564" width="14.140625" style="1" customWidth="1"/>
    <col min="2565" max="2566" width="7.5703125" style="1" customWidth="1"/>
    <col min="2567" max="2567" width="17.5703125" style="1" customWidth="1"/>
    <col min="2568" max="2569" width="7.5703125" style="1" customWidth="1"/>
    <col min="2570" max="2570" width="14.140625" style="1" customWidth="1"/>
    <col min="2571" max="2572" width="7.5703125" style="1" customWidth="1"/>
    <col min="2573" max="2573" width="16.140625" style="1" customWidth="1"/>
    <col min="2574" max="2816" width="16.5703125" style="1"/>
    <col min="2817" max="2817" width="20" style="1" customWidth="1"/>
    <col min="2818" max="2819" width="7.5703125" style="1" customWidth="1"/>
    <col min="2820" max="2820" width="14.140625" style="1" customWidth="1"/>
    <col min="2821" max="2822" width="7.5703125" style="1" customWidth="1"/>
    <col min="2823" max="2823" width="17.5703125" style="1" customWidth="1"/>
    <col min="2824" max="2825" width="7.5703125" style="1" customWidth="1"/>
    <col min="2826" max="2826" width="14.140625" style="1" customWidth="1"/>
    <col min="2827" max="2828" width="7.5703125" style="1" customWidth="1"/>
    <col min="2829" max="2829" width="16.140625" style="1" customWidth="1"/>
    <col min="2830" max="3072" width="16.5703125" style="1"/>
    <col min="3073" max="3073" width="20" style="1" customWidth="1"/>
    <col min="3074" max="3075" width="7.5703125" style="1" customWidth="1"/>
    <col min="3076" max="3076" width="14.140625" style="1" customWidth="1"/>
    <col min="3077" max="3078" width="7.5703125" style="1" customWidth="1"/>
    <col min="3079" max="3079" width="17.5703125" style="1" customWidth="1"/>
    <col min="3080" max="3081" width="7.5703125" style="1" customWidth="1"/>
    <col min="3082" max="3082" width="14.140625" style="1" customWidth="1"/>
    <col min="3083" max="3084" width="7.5703125" style="1" customWidth="1"/>
    <col min="3085" max="3085" width="16.140625" style="1" customWidth="1"/>
    <col min="3086" max="3328" width="16.5703125" style="1"/>
    <col min="3329" max="3329" width="20" style="1" customWidth="1"/>
    <col min="3330" max="3331" width="7.5703125" style="1" customWidth="1"/>
    <col min="3332" max="3332" width="14.140625" style="1" customWidth="1"/>
    <col min="3333" max="3334" width="7.5703125" style="1" customWidth="1"/>
    <col min="3335" max="3335" width="17.5703125" style="1" customWidth="1"/>
    <col min="3336" max="3337" width="7.5703125" style="1" customWidth="1"/>
    <col min="3338" max="3338" width="14.140625" style="1" customWidth="1"/>
    <col min="3339" max="3340" width="7.5703125" style="1" customWidth="1"/>
    <col min="3341" max="3341" width="16.140625" style="1" customWidth="1"/>
    <col min="3342" max="3584" width="16.5703125" style="1"/>
    <col min="3585" max="3585" width="20" style="1" customWidth="1"/>
    <col min="3586" max="3587" width="7.5703125" style="1" customWidth="1"/>
    <col min="3588" max="3588" width="14.140625" style="1" customWidth="1"/>
    <col min="3589" max="3590" width="7.5703125" style="1" customWidth="1"/>
    <col min="3591" max="3591" width="17.5703125" style="1" customWidth="1"/>
    <col min="3592" max="3593" width="7.5703125" style="1" customWidth="1"/>
    <col min="3594" max="3594" width="14.140625" style="1" customWidth="1"/>
    <col min="3595" max="3596" width="7.5703125" style="1" customWidth="1"/>
    <col min="3597" max="3597" width="16.140625" style="1" customWidth="1"/>
    <col min="3598" max="3840" width="16.5703125" style="1"/>
    <col min="3841" max="3841" width="20" style="1" customWidth="1"/>
    <col min="3842" max="3843" width="7.5703125" style="1" customWidth="1"/>
    <col min="3844" max="3844" width="14.140625" style="1" customWidth="1"/>
    <col min="3845" max="3846" width="7.5703125" style="1" customWidth="1"/>
    <col min="3847" max="3847" width="17.5703125" style="1" customWidth="1"/>
    <col min="3848" max="3849" width="7.5703125" style="1" customWidth="1"/>
    <col min="3850" max="3850" width="14.140625" style="1" customWidth="1"/>
    <col min="3851" max="3852" width="7.5703125" style="1" customWidth="1"/>
    <col min="3853" max="3853" width="16.140625" style="1" customWidth="1"/>
    <col min="3854" max="4096" width="16.5703125" style="1"/>
    <col min="4097" max="4097" width="20" style="1" customWidth="1"/>
    <col min="4098" max="4099" width="7.5703125" style="1" customWidth="1"/>
    <col min="4100" max="4100" width="14.140625" style="1" customWidth="1"/>
    <col min="4101" max="4102" width="7.5703125" style="1" customWidth="1"/>
    <col min="4103" max="4103" width="17.5703125" style="1" customWidth="1"/>
    <col min="4104" max="4105" width="7.5703125" style="1" customWidth="1"/>
    <col min="4106" max="4106" width="14.140625" style="1" customWidth="1"/>
    <col min="4107" max="4108" width="7.5703125" style="1" customWidth="1"/>
    <col min="4109" max="4109" width="16.140625" style="1" customWidth="1"/>
    <col min="4110" max="4352" width="16.5703125" style="1"/>
    <col min="4353" max="4353" width="20" style="1" customWidth="1"/>
    <col min="4354" max="4355" width="7.5703125" style="1" customWidth="1"/>
    <col min="4356" max="4356" width="14.140625" style="1" customWidth="1"/>
    <col min="4357" max="4358" width="7.5703125" style="1" customWidth="1"/>
    <col min="4359" max="4359" width="17.5703125" style="1" customWidth="1"/>
    <col min="4360" max="4361" width="7.5703125" style="1" customWidth="1"/>
    <col min="4362" max="4362" width="14.140625" style="1" customWidth="1"/>
    <col min="4363" max="4364" width="7.5703125" style="1" customWidth="1"/>
    <col min="4365" max="4365" width="16.140625" style="1" customWidth="1"/>
    <col min="4366" max="4608" width="16.5703125" style="1"/>
    <col min="4609" max="4609" width="20" style="1" customWidth="1"/>
    <col min="4610" max="4611" width="7.5703125" style="1" customWidth="1"/>
    <col min="4612" max="4612" width="14.140625" style="1" customWidth="1"/>
    <col min="4613" max="4614" width="7.5703125" style="1" customWidth="1"/>
    <col min="4615" max="4615" width="17.5703125" style="1" customWidth="1"/>
    <col min="4616" max="4617" width="7.5703125" style="1" customWidth="1"/>
    <col min="4618" max="4618" width="14.140625" style="1" customWidth="1"/>
    <col min="4619" max="4620" width="7.5703125" style="1" customWidth="1"/>
    <col min="4621" max="4621" width="16.140625" style="1" customWidth="1"/>
    <col min="4622" max="4864" width="16.5703125" style="1"/>
    <col min="4865" max="4865" width="20" style="1" customWidth="1"/>
    <col min="4866" max="4867" width="7.5703125" style="1" customWidth="1"/>
    <col min="4868" max="4868" width="14.140625" style="1" customWidth="1"/>
    <col min="4869" max="4870" width="7.5703125" style="1" customWidth="1"/>
    <col min="4871" max="4871" width="17.5703125" style="1" customWidth="1"/>
    <col min="4872" max="4873" width="7.5703125" style="1" customWidth="1"/>
    <col min="4874" max="4874" width="14.140625" style="1" customWidth="1"/>
    <col min="4875" max="4876" width="7.5703125" style="1" customWidth="1"/>
    <col min="4877" max="4877" width="16.140625" style="1" customWidth="1"/>
    <col min="4878" max="5120" width="16.5703125" style="1"/>
    <col min="5121" max="5121" width="20" style="1" customWidth="1"/>
    <col min="5122" max="5123" width="7.5703125" style="1" customWidth="1"/>
    <col min="5124" max="5124" width="14.140625" style="1" customWidth="1"/>
    <col min="5125" max="5126" width="7.5703125" style="1" customWidth="1"/>
    <col min="5127" max="5127" width="17.5703125" style="1" customWidth="1"/>
    <col min="5128" max="5129" width="7.5703125" style="1" customWidth="1"/>
    <col min="5130" max="5130" width="14.140625" style="1" customWidth="1"/>
    <col min="5131" max="5132" width="7.5703125" style="1" customWidth="1"/>
    <col min="5133" max="5133" width="16.140625" style="1" customWidth="1"/>
    <col min="5134" max="5376" width="16.5703125" style="1"/>
    <col min="5377" max="5377" width="20" style="1" customWidth="1"/>
    <col min="5378" max="5379" width="7.5703125" style="1" customWidth="1"/>
    <col min="5380" max="5380" width="14.140625" style="1" customWidth="1"/>
    <col min="5381" max="5382" width="7.5703125" style="1" customWidth="1"/>
    <col min="5383" max="5383" width="17.5703125" style="1" customWidth="1"/>
    <col min="5384" max="5385" width="7.5703125" style="1" customWidth="1"/>
    <col min="5386" max="5386" width="14.140625" style="1" customWidth="1"/>
    <col min="5387" max="5388" width="7.5703125" style="1" customWidth="1"/>
    <col min="5389" max="5389" width="16.140625" style="1" customWidth="1"/>
    <col min="5390" max="5632" width="16.5703125" style="1"/>
    <col min="5633" max="5633" width="20" style="1" customWidth="1"/>
    <col min="5634" max="5635" width="7.5703125" style="1" customWidth="1"/>
    <col min="5636" max="5636" width="14.140625" style="1" customWidth="1"/>
    <col min="5637" max="5638" width="7.5703125" style="1" customWidth="1"/>
    <col min="5639" max="5639" width="17.5703125" style="1" customWidth="1"/>
    <col min="5640" max="5641" width="7.5703125" style="1" customWidth="1"/>
    <col min="5642" max="5642" width="14.140625" style="1" customWidth="1"/>
    <col min="5643" max="5644" width="7.5703125" style="1" customWidth="1"/>
    <col min="5645" max="5645" width="16.140625" style="1" customWidth="1"/>
    <col min="5646" max="5888" width="16.5703125" style="1"/>
    <col min="5889" max="5889" width="20" style="1" customWidth="1"/>
    <col min="5890" max="5891" width="7.5703125" style="1" customWidth="1"/>
    <col min="5892" max="5892" width="14.140625" style="1" customWidth="1"/>
    <col min="5893" max="5894" width="7.5703125" style="1" customWidth="1"/>
    <col min="5895" max="5895" width="17.5703125" style="1" customWidth="1"/>
    <col min="5896" max="5897" width="7.5703125" style="1" customWidth="1"/>
    <col min="5898" max="5898" width="14.140625" style="1" customWidth="1"/>
    <col min="5899" max="5900" width="7.5703125" style="1" customWidth="1"/>
    <col min="5901" max="5901" width="16.140625" style="1" customWidth="1"/>
    <col min="5902" max="6144" width="16.5703125" style="1"/>
    <col min="6145" max="6145" width="20" style="1" customWidth="1"/>
    <col min="6146" max="6147" width="7.5703125" style="1" customWidth="1"/>
    <col min="6148" max="6148" width="14.140625" style="1" customWidth="1"/>
    <col min="6149" max="6150" width="7.5703125" style="1" customWidth="1"/>
    <col min="6151" max="6151" width="17.5703125" style="1" customWidth="1"/>
    <col min="6152" max="6153" width="7.5703125" style="1" customWidth="1"/>
    <col min="6154" max="6154" width="14.140625" style="1" customWidth="1"/>
    <col min="6155" max="6156" width="7.5703125" style="1" customWidth="1"/>
    <col min="6157" max="6157" width="16.140625" style="1" customWidth="1"/>
    <col min="6158" max="6400" width="16.5703125" style="1"/>
    <col min="6401" max="6401" width="20" style="1" customWidth="1"/>
    <col min="6402" max="6403" width="7.5703125" style="1" customWidth="1"/>
    <col min="6404" max="6404" width="14.140625" style="1" customWidth="1"/>
    <col min="6405" max="6406" width="7.5703125" style="1" customWidth="1"/>
    <col min="6407" max="6407" width="17.5703125" style="1" customWidth="1"/>
    <col min="6408" max="6409" width="7.5703125" style="1" customWidth="1"/>
    <col min="6410" max="6410" width="14.140625" style="1" customWidth="1"/>
    <col min="6411" max="6412" width="7.5703125" style="1" customWidth="1"/>
    <col min="6413" max="6413" width="16.140625" style="1" customWidth="1"/>
    <col min="6414" max="6656" width="16.5703125" style="1"/>
    <col min="6657" max="6657" width="20" style="1" customWidth="1"/>
    <col min="6658" max="6659" width="7.5703125" style="1" customWidth="1"/>
    <col min="6660" max="6660" width="14.140625" style="1" customWidth="1"/>
    <col min="6661" max="6662" width="7.5703125" style="1" customWidth="1"/>
    <col min="6663" max="6663" width="17.5703125" style="1" customWidth="1"/>
    <col min="6664" max="6665" width="7.5703125" style="1" customWidth="1"/>
    <col min="6666" max="6666" width="14.140625" style="1" customWidth="1"/>
    <col min="6667" max="6668" width="7.5703125" style="1" customWidth="1"/>
    <col min="6669" max="6669" width="16.140625" style="1" customWidth="1"/>
    <col min="6670" max="6912" width="16.5703125" style="1"/>
    <col min="6913" max="6913" width="20" style="1" customWidth="1"/>
    <col min="6914" max="6915" width="7.5703125" style="1" customWidth="1"/>
    <col min="6916" max="6916" width="14.140625" style="1" customWidth="1"/>
    <col min="6917" max="6918" width="7.5703125" style="1" customWidth="1"/>
    <col min="6919" max="6919" width="17.5703125" style="1" customWidth="1"/>
    <col min="6920" max="6921" width="7.5703125" style="1" customWidth="1"/>
    <col min="6922" max="6922" width="14.140625" style="1" customWidth="1"/>
    <col min="6923" max="6924" width="7.5703125" style="1" customWidth="1"/>
    <col min="6925" max="6925" width="16.140625" style="1" customWidth="1"/>
    <col min="6926" max="7168" width="16.5703125" style="1"/>
    <col min="7169" max="7169" width="20" style="1" customWidth="1"/>
    <col min="7170" max="7171" width="7.5703125" style="1" customWidth="1"/>
    <col min="7172" max="7172" width="14.140625" style="1" customWidth="1"/>
    <col min="7173" max="7174" width="7.5703125" style="1" customWidth="1"/>
    <col min="7175" max="7175" width="17.5703125" style="1" customWidth="1"/>
    <col min="7176" max="7177" width="7.5703125" style="1" customWidth="1"/>
    <col min="7178" max="7178" width="14.140625" style="1" customWidth="1"/>
    <col min="7179" max="7180" width="7.5703125" style="1" customWidth="1"/>
    <col min="7181" max="7181" width="16.140625" style="1" customWidth="1"/>
    <col min="7182" max="7424" width="16.5703125" style="1"/>
    <col min="7425" max="7425" width="20" style="1" customWidth="1"/>
    <col min="7426" max="7427" width="7.5703125" style="1" customWidth="1"/>
    <col min="7428" max="7428" width="14.140625" style="1" customWidth="1"/>
    <col min="7429" max="7430" width="7.5703125" style="1" customWidth="1"/>
    <col min="7431" max="7431" width="17.5703125" style="1" customWidth="1"/>
    <col min="7432" max="7433" width="7.5703125" style="1" customWidth="1"/>
    <col min="7434" max="7434" width="14.140625" style="1" customWidth="1"/>
    <col min="7435" max="7436" width="7.5703125" style="1" customWidth="1"/>
    <col min="7437" max="7437" width="16.140625" style="1" customWidth="1"/>
    <col min="7438" max="7680" width="16.5703125" style="1"/>
    <col min="7681" max="7681" width="20" style="1" customWidth="1"/>
    <col min="7682" max="7683" width="7.5703125" style="1" customWidth="1"/>
    <col min="7684" max="7684" width="14.140625" style="1" customWidth="1"/>
    <col min="7685" max="7686" width="7.5703125" style="1" customWidth="1"/>
    <col min="7687" max="7687" width="17.5703125" style="1" customWidth="1"/>
    <col min="7688" max="7689" width="7.5703125" style="1" customWidth="1"/>
    <col min="7690" max="7690" width="14.140625" style="1" customWidth="1"/>
    <col min="7691" max="7692" width="7.5703125" style="1" customWidth="1"/>
    <col min="7693" max="7693" width="16.140625" style="1" customWidth="1"/>
    <col min="7694" max="7936" width="16.5703125" style="1"/>
    <col min="7937" max="7937" width="20" style="1" customWidth="1"/>
    <col min="7938" max="7939" width="7.5703125" style="1" customWidth="1"/>
    <col min="7940" max="7940" width="14.140625" style="1" customWidth="1"/>
    <col min="7941" max="7942" width="7.5703125" style="1" customWidth="1"/>
    <col min="7943" max="7943" width="17.5703125" style="1" customWidth="1"/>
    <col min="7944" max="7945" width="7.5703125" style="1" customWidth="1"/>
    <col min="7946" max="7946" width="14.140625" style="1" customWidth="1"/>
    <col min="7947" max="7948" width="7.5703125" style="1" customWidth="1"/>
    <col min="7949" max="7949" width="16.140625" style="1" customWidth="1"/>
    <col min="7950" max="8192" width="16.5703125" style="1"/>
    <col min="8193" max="8193" width="20" style="1" customWidth="1"/>
    <col min="8194" max="8195" width="7.5703125" style="1" customWidth="1"/>
    <col min="8196" max="8196" width="14.140625" style="1" customWidth="1"/>
    <col min="8197" max="8198" width="7.5703125" style="1" customWidth="1"/>
    <col min="8199" max="8199" width="17.5703125" style="1" customWidth="1"/>
    <col min="8200" max="8201" width="7.5703125" style="1" customWidth="1"/>
    <col min="8202" max="8202" width="14.140625" style="1" customWidth="1"/>
    <col min="8203" max="8204" width="7.5703125" style="1" customWidth="1"/>
    <col min="8205" max="8205" width="16.140625" style="1" customWidth="1"/>
    <col min="8206" max="8448" width="16.5703125" style="1"/>
    <col min="8449" max="8449" width="20" style="1" customWidth="1"/>
    <col min="8450" max="8451" width="7.5703125" style="1" customWidth="1"/>
    <col min="8452" max="8452" width="14.140625" style="1" customWidth="1"/>
    <col min="8453" max="8454" width="7.5703125" style="1" customWidth="1"/>
    <col min="8455" max="8455" width="17.5703125" style="1" customWidth="1"/>
    <col min="8456" max="8457" width="7.5703125" style="1" customWidth="1"/>
    <col min="8458" max="8458" width="14.140625" style="1" customWidth="1"/>
    <col min="8459" max="8460" width="7.5703125" style="1" customWidth="1"/>
    <col min="8461" max="8461" width="16.140625" style="1" customWidth="1"/>
    <col min="8462" max="8704" width="16.5703125" style="1"/>
    <col min="8705" max="8705" width="20" style="1" customWidth="1"/>
    <col min="8706" max="8707" width="7.5703125" style="1" customWidth="1"/>
    <col min="8708" max="8708" width="14.140625" style="1" customWidth="1"/>
    <col min="8709" max="8710" width="7.5703125" style="1" customWidth="1"/>
    <col min="8711" max="8711" width="17.5703125" style="1" customWidth="1"/>
    <col min="8712" max="8713" width="7.5703125" style="1" customWidth="1"/>
    <col min="8714" max="8714" width="14.140625" style="1" customWidth="1"/>
    <col min="8715" max="8716" width="7.5703125" style="1" customWidth="1"/>
    <col min="8717" max="8717" width="16.140625" style="1" customWidth="1"/>
    <col min="8718" max="8960" width="16.5703125" style="1"/>
    <col min="8961" max="8961" width="20" style="1" customWidth="1"/>
    <col min="8962" max="8963" width="7.5703125" style="1" customWidth="1"/>
    <col min="8964" max="8964" width="14.140625" style="1" customWidth="1"/>
    <col min="8965" max="8966" width="7.5703125" style="1" customWidth="1"/>
    <col min="8967" max="8967" width="17.5703125" style="1" customWidth="1"/>
    <col min="8968" max="8969" width="7.5703125" style="1" customWidth="1"/>
    <col min="8970" max="8970" width="14.140625" style="1" customWidth="1"/>
    <col min="8971" max="8972" width="7.5703125" style="1" customWidth="1"/>
    <col min="8973" max="8973" width="16.140625" style="1" customWidth="1"/>
    <col min="8974" max="9216" width="16.5703125" style="1"/>
    <col min="9217" max="9217" width="20" style="1" customWidth="1"/>
    <col min="9218" max="9219" width="7.5703125" style="1" customWidth="1"/>
    <col min="9220" max="9220" width="14.140625" style="1" customWidth="1"/>
    <col min="9221" max="9222" width="7.5703125" style="1" customWidth="1"/>
    <col min="9223" max="9223" width="17.5703125" style="1" customWidth="1"/>
    <col min="9224" max="9225" width="7.5703125" style="1" customWidth="1"/>
    <col min="9226" max="9226" width="14.140625" style="1" customWidth="1"/>
    <col min="9227" max="9228" width="7.5703125" style="1" customWidth="1"/>
    <col min="9229" max="9229" width="16.140625" style="1" customWidth="1"/>
    <col min="9230" max="9472" width="16.5703125" style="1"/>
    <col min="9473" max="9473" width="20" style="1" customWidth="1"/>
    <col min="9474" max="9475" width="7.5703125" style="1" customWidth="1"/>
    <col min="9476" max="9476" width="14.140625" style="1" customWidth="1"/>
    <col min="9477" max="9478" width="7.5703125" style="1" customWidth="1"/>
    <col min="9479" max="9479" width="17.5703125" style="1" customWidth="1"/>
    <col min="9480" max="9481" width="7.5703125" style="1" customWidth="1"/>
    <col min="9482" max="9482" width="14.140625" style="1" customWidth="1"/>
    <col min="9483" max="9484" width="7.5703125" style="1" customWidth="1"/>
    <col min="9485" max="9485" width="16.140625" style="1" customWidth="1"/>
    <col min="9486" max="9728" width="16.5703125" style="1"/>
    <col min="9729" max="9729" width="20" style="1" customWidth="1"/>
    <col min="9730" max="9731" width="7.5703125" style="1" customWidth="1"/>
    <col min="9732" max="9732" width="14.140625" style="1" customWidth="1"/>
    <col min="9733" max="9734" width="7.5703125" style="1" customWidth="1"/>
    <col min="9735" max="9735" width="17.5703125" style="1" customWidth="1"/>
    <col min="9736" max="9737" width="7.5703125" style="1" customWidth="1"/>
    <col min="9738" max="9738" width="14.140625" style="1" customWidth="1"/>
    <col min="9739" max="9740" width="7.5703125" style="1" customWidth="1"/>
    <col min="9741" max="9741" width="16.140625" style="1" customWidth="1"/>
    <col min="9742" max="9984" width="16.5703125" style="1"/>
    <col min="9985" max="9985" width="20" style="1" customWidth="1"/>
    <col min="9986" max="9987" width="7.5703125" style="1" customWidth="1"/>
    <col min="9988" max="9988" width="14.140625" style="1" customWidth="1"/>
    <col min="9989" max="9990" width="7.5703125" style="1" customWidth="1"/>
    <col min="9991" max="9991" width="17.5703125" style="1" customWidth="1"/>
    <col min="9992" max="9993" width="7.5703125" style="1" customWidth="1"/>
    <col min="9994" max="9994" width="14.140625" style="1" customWidth="1"/>
    <col min="9995" max="9996" width="7.5703125" style="1" customWidth="1"/>
    <col min="9997" max="9997" width="16.140625" style="1" customWidth="1"/>
    <col min="9998" max="10240" width="16.5703125" style="1"/>
    <col min="10241" max="10241" width="20" style="1" customWidth="1"/>
    <col min="10242" max="10243" width="7.5703125" style="1" customWidth="1"/>
    <col min="10244" max="10244" width="14.140625" style="1" customWidth="1"/>
    <col min="10245" max="10246" width="7.5703125" style="1" customWidth="1"/>
    <col min="10247" max="10247" width="17.5703125" style="1" customWidth="1"/>
    <col min="10248" max="10249" width="7.5703125" style="1" customWidth="1"/>
    <col min="10250" max="10250" width="14.140625" style="1" customWidth="1"/>
    <col min="10251" max="10252" width="7.5703125" style="1" customWidth="1"/>
    <col min="10253" max="10253" width="16.140625" style="1" customWidth="1"/>
    <col min="10254" max="10496" width="16.5703125" style="1"/>
    <col min="10497" max="10497" width="20" style="1" customWidth="1"/>
    <col min="10498" max="10499" width="7.5703125" style="1" customWidth="1"/>
    <col min="10500" max="10500" width="14.140625" style="1" customWidth="1"/>
    <col min="10501" max="10502" width="7.5703125" style="1" customWidth="1"/>
    <col min="10503" max="10503" width="17.5703125" style="1" customWidth="1"/>
    <col min="10504" max="10505" width="7.5703125" style="1" customWidth="1"/>
    <col min="10506" max="10506" width="14.140625" style="1" customWidth="1"/>
    <col min="10507" max="10508" width="7.5703125" style="1" customWidth="1"/>
    <col min="10509" max="10509" width="16.140625" style="1" customWidth="1"/>
    <col min="10510" max="10752" width="16.5703125" style="1"/>
    <col min="10753" max="10753" width="20" style="1" customWidth="1"/>
    <col min="10754" max="10755" width="7.5703125" style="1" customWidth="1"/>
    <col min="10756" max="10756" width="14.140625" style="1" customWidth="1"/>
    <col min="10757" max="10758" width="7.5703125" style="1" customWidth="1"/>
    <col min="10759" max="10759" width="17.5703125" style="1" customWidth="1"/>
    <col min="10760" max="10761" width="7.5703125" style="1" customWidth="1"/>
    <col min="10762" max="10762" width="14.140625" style="1" customWidth="1"/>
    <col min="10763" max="10764" width="7.5703125" style="1" customWidth="1"/>
    <col min="10765" max="10765" width="16.140625" style="1" customWidth="1"/>
    <col min="10766" max="11008" width="16.5703125" style="1"/>
    <col min="11009" max="11009" width="20" style="1" customWidth="1"/>
    <col min="11010" max="11011" width="7.5703125" style="1" customWidth="1"/>
    <col min="11012" max="11012" width="14.140625" style="1" customWidth="1"/>
    <col min="11013" max="11014" width="7.5703125" style="1" customWidth="1"/>
    <col min="11015" max="11015" width="17.5703125" style="1" customWidth="1"/>
    <col min="11016" max="11017" width="7.5703125" style="1" customWidth="1"/>
    <col min="11018" max="11018" width="14.140625" style="1" customWidth="1"/>
    <col min="11019" max="11020" width="7.5703125" style="1" customWidth="1"/>
    <col min="11021" max="11021" width="16.140625" style="1" customWidth="1"/>
    <col min="11022" max="11264" width="16.5703125" style="1"/>
    <col min="11265" max="11265" width="20" style="1" customWidth="1"/>
    <col min="11266" max="11267" width="7.5703125" style="1" customWidth="1"/>
    <col min="11268" max="11268" width="14.140625" style="1" customWidth="1"/>
    <col min="11269" max="11270" width="7.5703125" style="1" customWidth="1"/>
    <col min="11271" max="11271" width="17.5703125" style="1" customWidth="1"/>
    <col min="11272" max="11273" width="7.5703125" style="1" customWidth="1"/>
    <col min="11274" max="11274" width="14.140625" style="1" customWidth="1"/>
    <col min="11275" max="11276" width="7.5703125" style="1" customWidth="1"/>
    <col min="11277" max="11277" width="16.140625" style="1" customWidth="1"/>
    <col min="11278" max="11520" width="16.5703125" style="1"/>
    <col min="11521" max="11521" width="20" style="1" customWidth="1"/>
    <col min="11522" max="11523" width="7.5703125" style="1" customWidth="1"/>
    <col min="11524" max="11524" width="14.140625" style="1" customWidth="1"/>
    <col min="11525" max="11526" width="7.5703125" style="1" customWidth="1"/>
    <col min="11527" max="11527" width="17.5703125" style="1" customWidth="1"/>
    <col min="11528" max="11529" width="7.5703125" style="1" customWidth="1"/>
    <col min="11530" max="11530" width="14.140625" style="1" customWidth="1"/>
    <col min="11531" max="11532" width="7.5703125" style="1" customWidth="1"/>
    <col min="11533" max="11533" width="16.140625" style="1" customWidth="1"/>
    <col min="11534" max="11776" width="16.5703125" style="1"/>
    <col min="11777" max="11777" width="20" style="1" customWidth="1"/>
    <col min="11778" max="11779" width="7.5703125" style="1" customWidth="1"/>
    <col min="11780" max="11780" width="14.140625" style="1" customWidth="1"/>
    <col min="11781" max="11782" width="7.5703125" style="1" customWidth="1"/>
    <col min="11783" max="11783" width="17.5703125" style="1" customWidth="1"/>
    <col min="11784" max="11785" width="7.5703125" style="1" customWidth="1"/>
    <col min="11786" max="11786" width="14.140625" style="1" customWidth="1"/>
    <col min="11787" max="11788" width="7.5703125" style="1" customWidth="1"/>
    <col min="11789" max="11789" width="16.140625" style="1" customWidth="1"/>
    <col min="11790" max="12032" width="16.5703125" style="1"/>
    <col min="12033" max="12033" width="20" style="1" customWidth="1"/>
    <col min="12034" max="12035" width="7.5703125" style="1" customWidth="1"/>
    <col min="12036" max="12036" width="14.140625" style="1" customWidth="1"/>
    <col min="12037" max="12038" width="7.5703125" style="1" customWidth="1"/>
    <col min="12039" max="12039" width="17.5703125" style="1" customWidth="1"/>
    <col min="12040" max="12041" width="7.5703125" style="1" customWidth="1"/>
    <col min="12042" max="12042" width="14.140625" style="1" customWidth="1"/>
    <col min="12043" max="12044" width="7.5703125" style="1" customWidth="1"/>
    <col min="12045" max="12045" width="16.140625" style="1" customWidth="1"/>
    <col min="12046" max="12288" width="16.5703125" style="1"/>
    <col min="12289" max="12289" width="20" style="1" customWidth="1"/>
    <col min="12290" max="12291" width="7.5703125" style="1" customWidth="1"/>
    <col min="12292" max="12292" width="14.140625" style="1" customWidth="1"/>
    <col min="12293" max="12294" width="7.5703125" style="1" customWidth="1"/>
    <col min="12295" max="12295" width="17.5703125" style="1" customWidth="1"/>
    <col min="12296" max="12297" width="7.5703125" style="1" customWidth="1"/>
    <col min="12298" max="12298" width="14.140625" style="1" customWidth="1"/>
    <col min="12299" max="12300" width="7.5703125" style="1" customWidth="1"/>
    <col min="12301" max="12301" width="16.140625" style="1" customWidth="1"/>
    <col min="12302" max="12544" width="16.5703125" style="1"/>
    <col min="12545" max="12545" width="20" style="1" customWidth="1"/>
    <col min="12546" max="12547" width="7.5703125" style="1" customWidth="1"/>
    <col min="12548" max="12548" width="14.140625" style="1" customWidth="1"/>
    <col min="12549" max="12550" width="7.5703125" style="1" customWidth="1"/>
    <col min="12551" max="12551" width="17.5703125" style="1" customWidth="1"/>
    <col min="12552" max="12553" width="7.5703125" style="1" customWidth="1"/>
    <col min="12554" max="12554" width="14.140625" style="1" customWidth="1"/>
    <col min="12555" max="12556" width="7.5703125" style="1" customWidth="1"/>
    <col min="12557" max="12557" width="16.140625" style="1" customWidth="1"/>
    <col min="12558" max="12800" width="16.5703125" style="1"/>
    <col min="12801" max="12801" width="20" style="1" customWidth="1"/>
    <col min="12802" max="12803" width="7.5703125" style="1" customWidth="1"/>
    <col min="12804" max="12804" width="14.140625" style="1" customWidth="1"/>
    <col min="12805" max="12806" width="7.5703125" style="1" customWidth="1"/>
    <col min="12807" max="12807" width="17.5703125" style="1" customWidth="1"/>
    <col min="12808" max="12809" width="7.5703125" style="1" customWidth="1"/>
    <col min="12810" max="12810" width="14.140625" style="1" customWidth="1"/>
    <col min="12811" max="12812" width="7.5703125" style="1" customWidth="1"/>
    <col min="12813" max="12813" width="16.140625" style="1" customWidth="1"/>
    <col min="12814" max="13056" width="16.5703125" style="1"/>
    <col min="13057" max="13057" width="20" style="1" customWidth="1"/>
    <col min="13058" max="13059" width="7.5703125" style="1" customWidth="1"/>
    <col min="13060" max="13060" width="14.140625" style="1" customWidth="1"/>
    <col min="13061" max="13062" width="7.5703125" style="1" customWidth="1"/>
    <col min="13063" max="13063" width="17.5703125" style="1" customWidth="1"/>
    <col min="13064" max="13065" width="7.5703125" style="1" customWidth="1"/>
    <col min="13066" max="13066" width="14.140625" style="1" customWidth="1"/>
    <col min="13067" max="13068" width="7.5703125" style="1" customWidth="1"/>
    <col min="13069" max="13069" width="16.140625" style="1" customWidth="1"/>
    <col min="13070" max="13312" width="16.5703125" style="1"/>
    <col min="13313" max="13313" width="20" style="1" customWidth="1"/>
    <col min="13314" max="13315" width="7.5703125" style="1" customWidth="1"/>
    <col min="13316" max="13316" width="14.140625" style="1" customWidth="1"/>
    <col min="13317" max="13318" width="7.5703125" style="1" customWidth="1"/>
    <col min="13319" max="13319" width="17.5703125" style="1" customWidth="1"/>
    <col min="13320" max="13321" width="7.5703125" style="1" customWidth="1"/>
    <col min="13322" max="13322" width="14.140625" style="1" customWidth="1"/>
    <col min="13323" max="13324" width="7.5703125" style="1" customWidth="1"/>
    <col min="13325" max="13325" width="16.140625" style="1" customWidth="1"/>
    <col min="13326" max="13568" width="16.5703125" style="1"/>
    <col min="13569" max="13569" width="20" style="1" customWidth="1"/>
    <col min="13570" max="13571" width="7.5703125" style="1" customWidth="1"/>
    <col min="13572" max="13572" width="14.140625" style="1" customWidth="1"/>
    <col min="13573" max="13574" width="7.5703125" style="1" customWidth="1"/>
    <col min="13575" max="13575" width="17.5703125" style="1" customWidth="1"/>
    <col min="13576" max="13577" width="7.5703125" style="1" customWidth="1"/>
    <col min="13578" max="13578" width="14.140625" style="1" customWidth="1"/>
    <col min="13579" max="13580" width="7.5703125" style="1" customWidth="1"/>
    <col min="13581" max="13581" width="16.140625" style="1" customWidth="1"/>
    <col min="13582" max="13824" width="16.5703125" style="1"/>
    <col min="13825" max="13825" width="20" style="1" customWidth="1"/>
    <col min="13826" max="13827" width="7.5703125" style="1" customWidth="1"/>
    <col min="13828" max="13828" width="14.140625" style="1" customWidth="1"/>
    <col min="13829" max="13830" width="7.5703125" style="1" customWidth="1"/>
    <col min="13831" max="13831" width="17.5703125" style="1" customWidth="1"/>
    <col min="13832" max="13833" width="7.5703125" style="1" customWidth="1"/>
    <col min="13834" max="13834" width="14.140625" style="1" customWidth="1"/>
    <col min="13835" max="13836" width="7.5703125" style="1" customWidth="1"/>
    <col min="13837" max="13837" width="16.140625" style="1" customWidth="1"/>
    <col min="13838" max="14080" width="16.5703125" style="1"/>
    <col min="14081" max="14081" width="20" style="1" customWidth="1"/>
    <col min="14082" max="14083" width="7.5703125" style="1" customWidth="1"/>
    <col min="14084" max="14084" width="14.140625" style="1" customWidth="1"/>
    <col min="14085" max="14086" width="7.5703125" style="1" customWidth="1"/>
    <col min="14087" max="14087" width="17.5703125" style="1" customWidth="1"/>
    <col min="14088" max="14089" width="7.5703125" style="1" customWidth="1"/>
    <col min="14090" max="14090" width="14.140625" style="1" customWidth="1"/>
    <col min="14091" max="14092" width="7.5703125" style="1" customWidth="1"/>
    <col min="14093" max="14093" width="16.140625" style="1" customWidth="1"/>
    <col min="14094" max="14336" width="16.5703125" style="1"/>
    <col min="14337" max="14337" width="20" style="1" customWidth="1"/>
    <col min="14338" max="14339" width="7.5703125" style="1" customWidth="1"/>
    <col min="14340" max="14340" width="14.140625" style="1" customWidth="1"/>
    <col min="14341" max="14342" width="7.5703125" style="1" customWidth="1"/>
    <col min="14343" max="14343" width="17.5703125" style="1" customWidth="1"/>
    <col min="14344" max="14345" width="7.5703125" style="1" customWidth="1"/>
    <col min="14346" max="14346" width="14.140625" style="1" customWidth="1"/>
    <col min="14347" max="14348" width="7.5703125" style="1" customWidth="1"/>
    <col min="14349" max="14349" width="16.140625" style="1" customWidth="1"/>
    <col min="14350" max="14592" width="16.5703125" style="1"/>
    <col min="14593" max="14593" width="20" style="1" customWidth="1"/>
    <col min="14594" max="14595" width="7.5703125" style="1" customWidth="1"/>
    <col min="14596" max="14596" width="14.140625" style="1" customWidth="1"/>
    <col min="14597" max="14598" width="7.5703125" style="1" customWidth="1"/>
    <col min="14599" max="14599" width="17.5703125" style="1" customWidth="1"/>
    <col min="14600" max="14601" width="7.5703125" style="1" customWidth="1"/>
    <col min="14602" max="14602" width="14.140625" style="1" customWidth="1"/>
    <col min="14603" max="14604" width="7.5703125" style="1" customWidth="1"/>
    <col min="14605" max="14605" width="16.140625" style="1" customWidth="1"/>
    <col min="14606" max="14848" width="16.5703125" style="1"/>
    <col min="14849" max="14849" width="20" style="1" customWidth="1"/>
    <col min="14850" max="14851" width="7.5703125" style="1" customWidth="1"/>
    <col min="14852" max="14852" width="14.140625" style="1" customWidth="1"/>
    <col min="14853" max="14854" width="7.5703125" style="1" customWidth="1"/>
    <col min="14855" max="14855" width="17.5703125" style="1" customWidth="1"/>
    <col min="14856" max="14857" width="7.5703125" style="1" customWidth="1"/>
    <col min="14858" max="14858" width="14.140625" style="1" customWidth="1"/>
    <col min="14859" max="14860" width="7.5703125" style="1" customWidth="1"/>
    <col min="14861" max="14861" width="16.140625" style="1" customWidth="1"/>
    <col min="14862" max="15104" width="16.5703125" style="1"/>
    <col min="15105" max="15105" width="20" style="1" customWidth="1"/>
    <col min="15106" max="15107" width="7.5703125" style="1" customWidth="1"/>
    <col min="15108" max="15108" width="14.140625" style="1" customWidth="1"/>
    <col min="15109" max="15110" width="7.5703125" style="1" customWidth="1"/>
    <col min="15111" max="15111" width="17.5703125" style="1" customWidth="1"/>
    <col min="15112" max="15113" width="7.5703125" style="1" customWidth="1"/>
    <col min="15114" max="15114" width="14.140625" style="1" customWidth="1"/>
    <col min="15115" max="15116" width="7.5703125" style="1" customWidth="1"/>
    <col min="15117" max="15117" width="16.140625" style="1" customWidth="1"/>
    <col min="15118" max="15360" width="16.5703125" style="1"/>
    <col min="15361" max="15361" width="20" style="1" customWidth="1"/>
    <col min="15362" max="15363" width="7.5703125" style="1" customWidth="1"/>
    <col min="15364" max="15364" width="14.140625" style="1" customWidth="1"/>
    <col min="15365" max="15366" width="7.5703125" style="1" customWidth="1"/>
    <col min="15367" max="15367" width="17.5703125" style="1" customWidth="1"/>
    <col min="15368" max="15369" width="7.5703125" style="1" customWidth="1"/>
    <col min="15370" max="15370" width="14.140625" style="1" customWidth="1"/>
    <col min="15371" max="15372" width="7.5703125" style="1" customWidth="1"/>
    <col min="15373" max="15373" width="16.140625" style="1" customWidth="1"/>
    <col min="15374" max="15616" width="16.5703125" style="1"/>
    <col min="15617" max="15617" width="20" style="1" customWidth="1"/>
    <col min="15618" max="15619" width="7.5703125" style="1" customWidth="1"/>
    <col min="15620" max="15620" width="14.140625" style="1" customWidth="1"/>
    <col min="15621" max="15622" width="7.5703125" style="1" customWidth="1"/>
    <col min="15623" max="15623" width="17.5703125" style="1" customWidth="1"/>
    <col min="15624" max="15625" width="7.5703125" style="1" customWidth="1"/>
    <col min="15626" max="15626" width="14.140625" style="1" customWidth="1"/>
    <col min="15627" max="15628" width="7.5703125" style="1" customWidth="1"/>
    <col min="15629" max="15629" width="16.140625" style="1" customWidth="1"/>
    <col min="15630" max="15872" width="16.5703125" style="1"/>
    <col min="15873" max="15873" width="20" style="1" customWidth="1"/>
    <col min="15874" max="15875" width="7.5703125" style="1" customWidth="1"/>
    <col min="15876" max="15876" width="14.140625" style="1" customWidth="1"/>
    <col min="15877" max="15878" width="7.5703125" style="1" customWidth="1"/>
    <col min="15879" max="15879" width="17.5703125" style="1" customWidth="1"/>
    <col min="15880" max="15881" width="7.5703125" style="1" customWidth="1"/>
    <col min="15882" max="15882" width="14.140625" style="1" customWidth="1"/>
    <col min="15883" max="15884" width="7.5703125" style="1" customWidth="1"/>
    <col min="15885" max="15885" width="16.140625" style="1" customWidth="1"/>
    <col min="15886" max="16128" width="16.5703125" style="1"/>
    <col min="16129" max="16129" width="20" style="1" customWidth="1"/>
    <col min="16130" max="16131" width="7.5703125" style="1" customWidth="1"/>
    <col min="16132" max="16132" width="14.140625" style="1" customWidth="1"/>
    <col min="16133" max="16134" width="7.5703125" style="1" customWidth="1"/>
    <col min="16135" max="16135" width="17.5703125" style="1" customWidth="1"/>
    <col min="16136" max="16137" width="7.5703125" style="1" customWidth="1"/>
    <col min="16138" max="16138" width="14.140625" style="1" customWidth="1"/>
    <col min="16139" max="16140" width="7.5703125" style="1" customWidth="1"/>
    <col min="16141" max="16141" width="16.140625" style="1" customWidth="1"/>
    <col min="16142" max="16384" width="16.5703125" style="1"/>
  </cols>
  <sheetData>
    <row r="1" spans="1:15" ht="12.75" customHeight="1" x14ac:dyDescent="0.25">
      <c r="A1" s="25" t="s">
        <v>38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5" ht="12.75" customHeight="1" x14ac:dyDescent="0.25">
      <c r="A2" s="26" t="s">
        <v>0</v>
      </c>
      <c r="B2" s="69" t="s">
        <v>1</v>
      </c>
      <c r="C2" s="69"/>
      <c r="D2" s="69"/>
      <c r="E2" s="69" t="s">
        <v>2</v>
      </c>
      <c r="F2" s="69"/>
      <c r="G2" s="69"/>
      <c r="H2" s="69" t="s">
        <v>3</v>
      </c>
      <c r="I2" s="69"/>
      <c r="J2" s="69"/>
      <c r="K2" s="27" t="s">
        <v>4</v>
      </c>
      <c r="L2" s="28"/>
      <c r="M2" s="29"/>
    </row>
    <row r="3" spans="1:15" ht="12.75" x14ac:dyDescent="0.25">
      <c r="A3" s="26"/>
      <c r="B3" s="2" t="s">
        <v>5</v>
      </c>
      <c r="C3" s="2" t="s">
        <v>6</v>
      </c>
      <c r="D3" s="3" t="s">
        <v>7</v>
      </c>
      <c r="E3" s="2" t="s">
        <v>5</v>
      </c>
      <c r="F3" s="2" t="s">
        <v>6</v>
      </c>
      <c r="G3" s="3" t="s">
        <v>7</v>
      </c>
      <c r="H3" s="2" t="s">
        <v>5</v>
      </c>
      <c r="I3" s="2" t="s">
        <v>6</v>
      </c>
      <c r="J3" s="3" t="s">
        <v>7</v>
      </c>
      <c r="K3" s="2" t="s">
        <v>5</v>
      </c>
      <c r="L3" s="2" t="s">
        <v>6</v>
      </c>
      <c r="M3" s="4" t="s">
        <v>7</v>
      </c>
    </row>
    <row r="4" spans="1:15" ht="24.95" customHeight="1" x14ac:dyDescent="0.25">
      <c r="A4" s="5" t="s">
        <v>39</v>
      </c>
      <c r="B4" s="6">
        <f>'[3]Oct. 56'!A14</f>
        <v>10</v>
      </c>
      <c r="C4" s="6">
        <f>'[3]Oct. 56'!J15</f>
        <v>10</v>
      </c>
      <c r="D4" s="7">
        <f>'[3]Oct. 56'!K15</f>
        <v>3454</v>
      </c>
      <c r="E4" s="6">
        <f>'[3]Oct. 56'!A35</f>
        <v>20</v>
      </c>
      <c r="F4" s="6">
        <f>'[3]Oct. 56'!J36</f>
        <v>22</v>
      </c>
      <c r="G4" s="7">
        <f>'[3]Oct. 56'!K36</f>
        <v>43226</v>
      </c>
      <c r="H4" s="6">
        <f>'[3]Oct. 56'!A44</f>
        <v>7</v>
      </c>
      <c r="I4" s="6">
        <f>'[3]Oct. 56'!J45</f>
        <v>7</v>
      </c>
      <c r="J4" s="7">
        <f>'[3]Oct. 56'!K45</f>
        <v>45729</v>
      </c>
      <c r="K4" s="6">
        <f t="shared" ref="K4:M17" si="0">B4+E4+H4</f>
        <v>37</v>
      </c>
      <c r="L4" s="8">
        <f t="shared" si="0"/>
        <v>39</v>
      </c>
      <c r="M4" s="7">
        <f>D4+G4+J4</f>
        <v>92409</v>
      </c>
    </row>
    <row r="5" spans="1:15" ht="24.95" customHeight="1" x14ac:dyDescent="0.25">
      <c r="A5" s="5" t="s">
        <v>40</v>
      </c>
      <c r="B5" s="6">
        <f>'[3]Nov. 56'!A6</f>
        <v>2</v>
      </c>
      <c r="C5" s="6">
        <v>2</v>
      </c>
      <c r="D5" s="7">
        <f>'[3]Nov. 56'!K7</f>
        <v>547</v>
      </c>
      <c r="E5" s="6">
        <f>'[3]Nov. 56'!A37</f>
        <v>30</v>
      </c>
      <c r="F5" s="6">
        <f>'[3]Nov. 56'!J38</f>
        <v>38</v>
      </c>
      <c r="G5" s="7">
        <f>'[3]Nov. 56'!$K$38</f>
        <v>104598.5</v>
      </c>
      <c r="H5" s="6">
        <v>6</v>
      </c>
      <c r="I5" s="6">
        <v>6</v>
      </c>
      <c r="J5" s="7">
        <f>'[3]Nov. 56'!K46</f>
        <v>39420</v>
      </c>
      <c r="K5" s="6">
        <f t="shared" si="0"/>
        <v>38</v>
      </c>
      <c r="L5" s="8">
        <f t="shared" si="0"/>
        <v>46</v>
      </c>
      <c r="M5" s="7">
        <f t="shared" si="0"/>
        <v>144565.5</v>
      </c>
      <c r="N5" s="10"/>
    </row>
    <row r="6" spans="1:15" ht="24.95" customHeight="1" x14ac:dyDescent="0.25">
      <c r="A6" s="5" t="s">
        <v>41</v>
      </c>
      <c r="B6" s="6">
        <f>'[3]Dec. 56'!A12</f>
        <v>8</v>
      </c>
      <c r="C6" s="8">
        <f>'[3]Dec. 56'!J13</f>
        <v>8</v>
      </c>
      <c r="D6" s="7">
        <f>'[3]Dec. 56'!K13</f>
        <v>1321.65</v>
      </c>
      <c r="E6" s="6">
        <f>'[3]Dec. 56'!A28</f>
        <v>15</v>
      </c>
      <c r="F6" s="6">
        <f>'[3]Dec. 56'!J29</f>
        <v>15</v>
      </c>
      <c r="G6" s="7">
        <f>'[3]Dec. 56'!K29</f>
        <v>22428.25</v>
      </c>
      <c r="H6" s="6">
        <v>11</v>
      </c>
      <c r="I6" s="6">
        <v>11</v>
      </c>
      <c r="J6" s="7">
        <f>'[3]Dec. 56'!K42</f>
        <v>73350</v>
      </c>
      <c r="K6" s="6">
        <f t="shared" si="0"/>
        <v>34</v>
      </c>
      <c r="L6" s="8">
        <f t="shared" si="0"/>
        <v>34</v>
      </c>
      <c r="M6" s="7">
        <f t="shared" si="0"/>
        <v>97099.9</v>
      </c>
    </row>
    <row r="7" spans="1:15" ht="24.95" customHeight="1" x14ac:dyDescent="0.25">
      <c r="A7" s="5" t="s">
        <v>42</v>
      </c>
      <c r="B7" s="6">
        <f>'[3]Jan. 57'!A14</f>
        <v>10</v>
      </c>
      <c r="C7" s="8">
        <f>'[3]Jan. 57'!J15</f>
        <v>10</v>
      </c>
      <c r="D7" s="7">
        <f>'[3]Jan. 57'!K15</f>
        <v>2215.8000000000002</v>
      </c>
      <c r="E7" s="6">
        <f>'[3]Jan. 57'!A62</f>
        <v>47</v>
      </c>
      <c r="F7" s="6">
        <f>'[3]Jan. 57'!J63</f>
        <v>51</v>
      </c>
      <c r="G7" s="7">
        <f>'[3]Jan. 57'!K63</f>
        <v>143698.9</v>
      </c>
      <c r="H7" s="6">
        <f>'[3]Jan. 57'!A69</f>
        <v>5</v>
      </c>
      <c r="I7" s="6">
        <v>5</v>
      </c>
      <c r="J7" s="7">
        <f>'[3]Jan. 57'!K70</f>
        <v>32130</v>
      </c>
      <c r="K7" s="6">
        <f t="shared" si="0"/>
        <v>62</v>
      </c>
      <c r="L7" s="6">
        <f t="shared" si="0"/>
        <v>66</v>
      </c>
      <c r="M7" s="7">
        <f t="shared" si="0"/>
        <v>178044.69999999998</v>
      </c>
      <c r="N7" s="10"/>
    </row>
    <row r="8" spans="1:15" ht="24.95" customHeight="1" x14ac:dyDescent="0.25">
      <c r="A8" s="5" t="s">
        <v>43</v>
      </c>
      <c r="B8" s="6">
        <f>'[3]Feb 57'!A11</f>
        <v>7</v>
      </c>
      <c r="C8" s="6">
        <v>7</v>
      </c>
      <c r="D8" s="7">
        <f>'[3]Feb 57'!K12</f>
        <v>1162.8</v>
      </c>
      <c r="E8" s="6">
        <f>'[3]Feb 57'!A32</f>
        <v>20</v>
      </c>
      <c r="F8" s="6">
        <f>'[3]Feb 57'!J33</f>
        <v>20</v>
      </c>
      <c r="G8" s="7">
        <f>'[3]Feb 57'!K33</f>
        <v>59928.200000000004</v>
      </c>
      <c r="H8" s="6">
        <f>'[3]Feb 57'!A40</f>
        <v>6</v>
      </c>
      <c r="I8" s="6">
        <v>6</v>
      </c>
      <c r="J8" s="7">
        <f>'[3]Feb 57'!K41</f>
        <v>39744</v>
      </c>
      <c r="K8" s="6">
        <f t="shared" si="0"/>
        <v>33</v>
      </c>
      <c r="L8" s="6">
        <f t="shared" si="0"/>
        <v>33</v>
      </c>
      <c r="M8" s="7">
        <f t="shared" si="0"/>
        <v>100835</v>
      </c>
      <c r="N8" s="10"/>
    </row>
    <row r="9" spans="1:15" ht="24.95" customHeight="1" x14ac:dyDescent="0.25">
      <c r="A9" s="5" t="s">
        <v>44</v>
      </c>
      <c r="B9" s="6">
        <v>0</v>
      </c>
      <c r="C9" s="6">
        <v>0</v>
      </c>
      <c r="D9" s="7">
        <v>0</v>
      </c>
      <c r="E9" s="6">
        <v>5</v>
      </c>
      <c r="F9" s="6">
        <v>5</v>
      </c>
      <c r="G9" s="7">
        <f>'[3]Mar 57'!K11</f>
        <v>23317.200000000001</v>
      </c>
      <c r="H9" s="6">
        <v>0</v>
      </c>
      <c r="I9" s="6">
        <v>0</v>
      </c>
      <c r="J9" s="7">
        <v>0</v>
      </c>
      <c r="K9" s="6">
        <f>B9+E9+H9</f>
        <v>5</v>
      </c>
      <c r="L9" s="6">
        <f>C9+F9+I9</f>
        <v>5</v>
      </c>
      <c r="M9" s="7">
        <f>D9+G9+J9</f>
        <v>23317.200000000001</v>
      </c>
      <c r="N9" s="11"/>
      <c r="O9" s="11"/>
    </row>
    <row r="10" spans="1:15" ht="24.95" customHeight="1" x14ac:dyDescent="0.25">
      <c r="A10" s="5" t="s">
        <v>45</v>
      </c>
      <c r="B10" s="6">
        <f>'[3]Mar 57 (งบบัณฑิต)'!A17</f>
        <v>13</v>
      </c>
      <c r="C10" s="6">
        <f>'[3]Mar 57 (งบบัณฑิต)'!J18</f>
        <v>13</v>
      </c>
      <c r="D10" s="7">
        <f>'[3]Mar 57 (งบบัณฑิต)'!K18</f>
        <v>4075.75</v>
      </c>
      <c r="E10" s="6">
        <f>'[3]Mar 57 (งบบัณฑิต)'!A46</f>
        <v>28</v>
      </c>
      <c r="F10" s="6">
        <f>'[3]Mar 57 (งบบัณฑิต)'!J47</f>
        <v>28</v>
      </c>
      <c r="G10" s="7">
        <f>'[3]Mar 57 (งบบัณฑิต)'!K47</f>
        <v>103502.70000000001</v>
      </c>
      <c r="H10" s="6">
        <v>0</v>
      </c>
      <c r="I10" s="6">
        <v>0</v>
      </c>
      <c r="J10" s="7">
        <v>0</v>
      </c>
      <c r="K10" s="6">
        <f t="shared" si="0"/>
        <v>41</v>
      </c>
      <c r="L10" s="6">
        <f t="shared" si="0"/>
        <v>41</v>
      </c>
      <c r="M10" s="7">
        <f t="shared" si="0"/>
        <v>107578.45000000001</v>
      </c>
      <c r="N10" s="10"/>
    </row>
    <row r="11" spans="1:15" ht="24.95" customHeight="1" x14ac:dyDescent="0.25">
      <c r="A11" s="5" t="s">
        <v>46</v>
      </c>
      <c r="B11" s="6">
        <f>'[3]Apr 57'!A15</f>
        <v>11</v>
      </c>
      <c r="C11" s="6">
        <f>'[3]Apr 57'!J16</f>
        <v>11</v>
      </c>
      <c r="D11" s="7">
        <f>'[3]Apr 57'!K16</f>
        <v>2758.25</v>
      </c>
      <c r="E11" s="6">
        <f>'[3]Apr 57'!A23</f>
        <v>7</v>
      </c>
      <c r="F11" s="6">
        <f>'[3]Apr 57'!J24</f>
        <v>7</v>
      </c>
      <c r="G11" s="7">
        <f>'[3]Apr 57'!K24</f>
        <v>35692.350000000006</v>
      </c>
      <c r="H11" s="6">
        <f>'[3]Apr 57'!A33</f>
        <v>8</v>
      </c>
      <c r="I11" s="6">
        <f>'[3]Apr 57'!J34</f>
        <v>8</v>
      </c>
      <c r="J11" s="7">
        <f>'[3]Apr 57'!K34</f>
        <v>52686</v>
      </c>
      <c r="K11" s="6">
        <f t="shared" si="0"/>
        <v>26</v>
      </c>
      <c r="L11" s="6">
        <f t="shared" si="0"/>
        <v>26</v>
      </c>
      <c r="M11" s="7">
        <f t="shared" si="0"/>
        <v>91136.6</v>
      </c>
      <c r="N11" s="12"/>
    </row>
    <row r="12" spans="1:15" ht="24.95" customHeight="1" x14ac:dyDescent="0.25">
      <c r="A12" s="5" t="s">
        <v>47</v>
      </c>
      <c r="B12" s="6">
        <f>'[3]May 57'!A19</f>
        <v>15</v>
      </c>
      <c r="C12" s="6">
        <f>'[3]May 57'!J20</f>
        <v>15</v>
      </c>
      <c r="D12" s="7">
        <f>'[3]May 57'!K20</f>
        <v>3539.6</v>
      </c>
      <c r="E12" s="6">
        <f>'[3]May 57'!A41</f>
        <v>21</v>
      </c>
      <c r="F12" s="6">
        <f>'[3]May 57'!J42</f>
        <v>26</v>
      </c>
      <c r="G12" s="7">
        <f>'[3]May 57'!K42</f>
        <v>61544.900000000009</v>
      </c>
      <c r="H12" s="6">
        <v>0</v>
      </c>
      <c r="I12" s="6">
        <v>0</v>
      </c>
      <c r="J12" s="7">
        <v>0</v>
      </c>
      <c r="K12" s="6">
        <f t="shared" si="0"/>
        <v>36</v>
      </c>
      <c r="L12" s="6">
        <f t="shared" si="0"/>
        <v>41</v>
      </c>
      <c r="M12" s="7">
        <f t="shared" si="0"/>
        <v>65084.500000000007</v>
      </c>
      <c r="N12" s="10"/>
    </row>
    <row r="13" spans="1:15" ht="24.95" customHeight="1" x14ac:dyDescent="0.25">
      <c r="A13" s="5" t="s">
        <v>48</v>
      </c>
      <c r="B13" s="6">
        <v>0</v>
      </c>
      <c r="C13" s="6">
        <v>0</v>
      </c>
      <c r="D13" s="7">
        <v>0</v>
      </c>
      <c r="E13" s="6">
        <f>'[3]May 57 (บัณฑิต)'!A27</f>
        <v>23</v>
      </c>
      <c r="F13" s="6">
        <f>'[3]May 57 (บัณฑิต)'!J28</f>
        <v>60</v>
      </c>
      <c r="G13" s="7">
        <f>'[3]May 57 (บัณฑิต)'!K28</f>
        <v>144713.1</v>
      </c>
      <c r="H13" s="6">
        <v>0</v>
      </c>
      <c r="I13" s="6">
        <v>0</v>
      </c>
      <c r="J13" s="7">
        <v>0</v>
      </c>
      <c r="K13" s="6">
        <f>B13+E13+H13</f>
        <v>23</v>
      </c>
      <c r="L13" s="6">
        <f>C13+F13+I13</f>
        <v>60</v>
      </c>
      <c r="M13" s="7">
        <f>D13+G13+J13</f>
        <v>144713.1</v>
      </c>
      <c r="N13" s="10"/>
    </row>
    <row r="14" spans="1:15" ht="24.95" customHeight="1" x14ac:dyDescent="0.25">
      <c r="A14" s="5" t="s">
        <v>49</v>
      </c>
      <c r="B14" s="6">
        <v>0</v>
      </c>
      <c r="C14" s="6">
        <v>0</v>
      </c>
      <c r="D14" s="7">
        <v>0</v>
      </c>
      <c r="E14" s="6">
        <f>'[3]June 57'!A15</f>
        <v>11</v>
      </c>
      <c r="F14" s="6">
        <f>'[3]June 57'!J16</f>
        <v>13</v>
      </c>
      <c r="G14" s="7">
        <f>'[3]June 57'!K16</f>
        <v>36173.15</v>
      </c>
      <c r="H14" s="6">
        <v>8</v>
      </c>
      <c r="I14" s="6">
        <v>8</v>
      </c>
      <c r="J14" s="7">
        <f>'[3]June 57'!K26</f>
        <v>48690</v>
      </c>
      <c r="K14" s="6">
        <f t="shared" si="0"/>
        <v>19</v>
      </c>
      <c r="L14" s="6">
        <f t="shared" si="0"/>
        <v>21</v>
      </c>
      <c r="M14" s="7">
        <f t="shared" si="0"/>
        <v>84863.15</v>
      </c>
    </row>
    <row r="15" spans="1:15" ht="24.95" customHeight="1" x14ac:dyDescent="0.25">
      <c r="A15" s="5" t="s">
        <v>50</v>
      </c>
      <c r="B15" s="6">
        <v>4</v>
      </c>
      <c r="C15" s="6">
        <v>4</v>
      </c>
      <c r="D15" s="7">
        <f>'[3]July 57'!K9</f>
        <v>798.9</v>
      </c>
      <c r="E15" s="6">
        <v>93</v>
      </c>
      <c r="F15" s="6">
        <f>'[3]July 57'!J103</f>
        <v>94</v>
      </c>
      <c r="G15" s="7">
        <f>'[3]July 57'!K103</f>
        <v>311249.39999999991</v>
      </c>
      <c r="H15" s="6">
        <v>9</v>
      </c>
      <c r="I15" s="6">
        <v>9</v>
      </c>
      <c r="J15" s="7">
        <f>'[3]July 57'!K114</f>
        <v>62325</v>
      </c>
      <c r="K15" s="6">
        <f t="shared" si="0"/>
        <v>106</v>
      </c>
      <c r="L15" s="6">
        <f t="shared" si="0"/>
        <v>107</v>
      </c>
      <c r="M15" s="7">
        <f t="shared" si="0"/>
        <v>374373.29999999993</v>
      </c>
      <c r="N15" s="10"/>
    </row>
    <row r="16" spans="1:15" ht="24.95" customHeight="1" x14ac:dyDescent="0.25">
      <c r="A16" s="5" t="s">
        <v>51</v>
      </c>
      <c r="B16" s="6">
        <v>0</v>
      </c>
      <c r="C16" s="6">
        <v>0</v>
      </c>
      <c r="D16" s="7">
        <v>0</v>
      </c>
      <c r="E16" s="6">
        <f>'[3]Aug 57'!A83</f>
        <v>79</v>
      </c>
      <c r="F16" s="6">
        <f>'[3]Aug 57'!J84</f>
        <v>82</v>
      </c>
      <c r="G16" s="7">
        <f>'[3]Aug 57'!K85</f>
        <v>307206.49999999994</v>
      </c>
      <c r="H16" s="6">
        <v>0</v>
      </c>
      <c r="I16" s="6">
        <v>0</v>
      </c>
      <c r="J16" s="7">
        <v>0</v>
      </c>
      <c r="K16" s="6">
        <f t="shared" si="0"/>
        <v>79</v>
      </c>
      <c r="L16" s="6">
        <f t="shared" si="0"/>
        <v>82</v>
      </c>
      <c r="M16" s="7">
        <f>D16+G16+J16</f>
        <v>307206.49999999994</v>
      </c>
      <c r="N16" s="10"/>
    </row>
    <row r="17" spans="1:14" ht="24.95" customHeight="1" x14ac:dyDescent="0.25">
      <c r="A17" s="13" t="s">
        <v>8</v>
      </c>
      <c r="B17" s="14">
        <f>B4+B5+B6+B7+B8+B9+B11+B12+B14+B15+B16</f>
        <v>67</v>
      </c>
      <c r="C17" s="14">
        <f t="shared" ref="C17:J17" si="1">C4+C5+C6+C7+C8+C9+C11+C12+C14+C15+C16</f>
        <v>67</v>
      </c>
      <c r="D17" s="15">
        <f t="shared" si="1"/>
        <v>15798</v>
      </c>
      <c r="E17" s="14">
        <f t="shared" si="1"/>
        <v>348</v>
      </c>
      <c r="F17" s="14">
        <f t="shared" si="1"/>
        <v>373</v>
      </c>
      <c r="G17" s="15">
        <f t="shared" si="1"/>
        <v>1149063.3499999999</v>
      </c>
      <c r="H17" s="14">
        <f t="shared" si="1"/>
        <v>60</v>
      </c>
      <c r="I17" s="14">
        <f t="shared" si="1"/>
        <v>60</v>
      </c>
      <c r="J17" s="14">
        <f t="shared" si="1"/>
        <v>394074</v>
      </c>
      <c r="K17" s="14">
        <f t="shared" si="0"/>
        <v>475</v>
      </c>
      <c r="L17" s="14">
        <f t="shared" si="0"/>
        <v>500</v>
      </c>
      <c r="M17" s="64">
        <f t="shared" si="0"/>
        <v>1558935.3499999999</v>
      </c>
    </row>
    <row r="18" spans="1:14" ht="24.95" customHeight="1" x14ac:dyDescent="0.25">
      <c r="A18" s="65" t="s">
        <v>9</v>
      </c>
      <c r="B18" s="66">
        <f>2000000-M17</f>
        <v>441064.65000000014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8"/>
      <c r="N18" s="10"/>
    </row>
    <row r="20" spans="1:14" ht="25.5" customHeight="1" x14ac:dyDescent="0.25">
      <c r="A20" s="24" t="s">
        <v>10</v>
      </c>
      <c r="B20" s="24"/>
    </row>
  </sheetData>
  <mergeCells count="8">
    <mergeCell ref="A20:B20"/>
    <mergeCell ref="A1:M1"/>
    <mergeCell ref="A2:A3"/>
    <mergeCell ref="B2:D2"/>
    <mergeCell ref="E2:G2"/>
    <mergeCell ref="H2:J2"/>
    <mergeCell ref="K2:M2"/>
    <mergeCell ref="B18:M1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สรุปแยกตามภาควิชา-หลักสูตร</vt:lpstr>
      <vt:lpstr>สรุปรายเดือน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John_Nonlen</cp:lastModifiedBy>
  <dcterms:created xsi:type="dcterms:W3CDTF">2014-01-28T03:14:06Z</dcterms:created>
  <dcterms:modified xsi:type="dcterms:W3CDTF">2014-10-09T00:50:02Z</dcterms:modified>
</cp:coreProperties>
</file>