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4. Book Usage Statistics\สถิติการยืมสูงสุด\สถิติการยืมหนังสือย้อนหลัง\"/>
    </mc:Choice>
  </mc:AlternateContent>
  <bookViews>
    <workbookView xWindow="0" yWindow="0" windowWidth="19200" windowHeight="11445"/>
  </bookViews>
  <sheets>
    <sheet name="ประเภท" sheetId="4" r:id="rId1"/>
    <sheet name="สมาชิก" sheetId="7" r:id="rId2"/>
    <sheet name="เนื้อหา" sheetId="6" r:id="rId3"/>
  </sheets>
  <definedNames>
    <definedName name="_xlnm._FilterDatabase" localSheetId="2" hidden="1">เนื้อหา!$A$3:$H$39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7" l="1"/>
  <c r="E14" i="7"/>
  <c r="G14" i="7"/>
  <c r="D13" i="4"/>
  <c r="E13" i="4"/>
  <c r="G13" i="4"/>
  <c r="C14" i="7" l="1"/>
  <c r="F13" i="7"/>
  <c r="G13" i="7"/>
  <c r="F9" i="7" l="1"/>
  <c r="G5" i="6"/>
  <c r="G6" i="6"/>
  <c r="G7" i="6"/>
  <c r="G8" i="6" l="1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E39" i="6"/>
  <c r="C39" i="6"/>
  <c r="D5" i="6" s="1"/>
  <c r="F20" i="6" l="1"/>
  <c r="F37" i="6"/>
  <c r="G39" i="6"/>
  <c r="D33" i="6"/>
  <c r="D16" i="6"/>
  <c r="D12" i="6"/>
  <c r="D27" i="6"/>
  <c r="D9" i="6"/>
  <c r="D31" i="6"/>
  <c r="D11" i="6"/>
  <c r="D35" i="6"/>
  <c r="D7" i="6"/>
  <c r="F35" i="6"/>
  <c r="F21" i="6"/>
  <c r="F7" i="6"/>
  <c r="D36" i="6"/>
  <c r="D30" i="6"/>
  <c r="D19" i="6"/>
  <c r="D14" i="6"/>
  <c r="D8" i="6"/>
  <c r="D32" i="6"/>
  <c r="D25" i="6"/>
  <c r="D18" i="6"/>
  <c r="D6" i="6"/>
  <c r="F32" i="6"/>
  <c r="F25" i="6"/>
  <c r="F18" i="6"/>
  <c r="F6" i="6"/>
  <c r="D38" i="6"/>
  <c r="D23" i="6"/>
  <c r="D22" i="6"/>
  <c r="F27" i="6"/>
  <c r="F22" i="6"/>
  <c r="F9" i="6"/>
  <c r="D37" i="6"/>
  <c r="D20" i="6"/>
  <c r="D15" i="6"/>
  <c r="D26" i="6"/>
  <c r="D21" i="6"/>
  <c r="F26" i="6"/>
  <c r="D34" i="6"/>
  <c r="D29" i="6"/>
  <c r="D17" i="6"/>
  <c r="D13" i="6"/>
  <c r="D28" i="6"/>
  <c r="D24" i="6"/>
  <c r="D10" i="6"/>
  <c r="F28" i="6"/>
  <c r="F24" i="6"/>
  <c r="F10" i="6"/>
  <c r="F5" i="6"/>
  <c r="G6" i="7"/>
  <c r="G7" i="7"/>
  <c r="G8" i="7"/>
  <c r="G9" i="7"/>
  <c r="G10" i="7"/>
  <c r="G11" i="7"/>
  <c r="G12" i="7"/>
  <c r="D13" i="7"/>
  <c r="H34" i="6" l="1"/>
  <c r="H30" i="6"/>
  <c r="H26" i="6"/>
  <c r="H22" i="6"/>
  <c r="H17" i="6"/>
  <c r="H13" i="6"/>
  <c r="H9" i="6"/>
  <c r="H5" i="6"/>
  <c r="H38" i="6"/>
  <c r="H33" i="6"/>
  <c r="H29" i="6"/>
  <c r="H25" i="6"/>
  <c r="H21" i="6"/>
  <c r="H16" i="6"/>
  <c r="H12" i="6"/>
  <c r="H8" i="6"/>
  <c r="H20" i="6"/>
  <c r="H36" i="6"/>
  <c r="H32" i="6"/>
  <c r="H28" i="6"/>
  <c r="H24" i="6"/>
  <c r="H19" i="6"/>
  <c r="H15" i="6"/>
  <c r="H11" i="6"/>
  <c r="H7" i="6"/>
  <c r="H37" i="6"/>
  <c r="D39" i="6"/>
  <c r="H35" i="6"/>
  <c r="H31" i="6"/>
  <c r="H27" i="6"/>
  <c r="H23" i="6"/>
  <c r="H18" i="6"/>
  <c r="H14" i="6"/>
  <c r="H10" i="6"/>
  <c r="H6" i="6"/>
  <c r="G5" i="4" l="1"/>
  <c r="H39" i="6" l="1"/>
  <c r="F8" i="6"/>
  <c r="F11" i="6"/>
  <c r="F12" i="6"/>
  <c r="F13" i="6"/>
  <c r="F14" i="6"/>
  <c r="F15" i="6"/>
  <c r="F16" i="6"/>
  <c r="F17" i="6"/>
  <c r="F19" i="6"/>
  <c r="F23" i="6"/>
  <c r="F29" i="6"/>
  <c r="F30" i="6"/>
  <c r="F31" i="6"/>
  <c r="F33" i="6"/>
  <c r="F34" i="6"/>
  <c r="F36" i="6"/>
  <c r="F38" i="6"/>
  <c r="G11" i="4"/>
  <c r="F39" i="6" l="1"/>
  <c r="C13" i="4"/>
  <c r="D5" i="4" s="1"/>
  <c r="G10" i="4"/>
  <c r="G9" i="4"/>
  <c r="F10" i="4" l="1"/>
  <c r="F11" i="4"/>
  <c r="D10" i="4"/>
  <c r="D11" i="4"/>
  <c r="D9" i="4"/>
  <c r="F9" i="4"/>
  <c r="F12" i="7"/>
  <c r="D12" i="7"/>
  <c r="F11" i="7"/>
  <c r="D11" i="7"/>
  <c r="F10" i="7"/>
  <c r="D10" i="7"/>
  <c r="F8" i="7"/>
  <c r="D8" i="7"/>
  <c r="D9" i="7"/>
  <c r="F7" i="7"/>
  <c r="D7" i="7"/>
  <c r="F6" i="7"/>
  <c r="D6" i="7"/>
  <c r="G5" i="7"/>
  <c r="H13" i="7" s="1"/>
  <c r="F5" i="7"/>
  <c r="D5" i="7"/>
  <c r="F14" i="7" l="1"/>
  <c r="H11" i="4"/>
  <c r="G12" i="4"/>
  <c r="F12" i="4"/>
  <c r="D12" i="4"/>
  <c r="G8" i="4"/>
  <c r="F8" i="4"/>
  <c r="D8" i="4"/>
  <c r="G7" i="4"/>
  <c r="F7" i="4"/>
  <c r="D7" i="4"/>
  <c r="G6" i="4"/>
  <c r="F6" i="4"/>
  <c r="D6" i="4"/>
  <c r="F5" i="4"/>
  <c r="F13" i="4" l="1"/>
  <c r="H8" i="4"/>
  <c r="H9" i="4"/>
  <c r="H10" i="4"/>
  <c r="H7" i="7"/>
  <c r="H9" i="7"/>
  <c r="H5" i="7"/>
  <c r="H11" i="7"/>
  <c r="H10" i="7"/>
  <c r="H6" i="7"/>
  <c r="H12" i="7"/>
  <c r="H8" i="7"/>
  <c r="H7" i="4"/>
  <c r="H6" i="4"/>
  <c r="H12" i="4"/>
  <c r="H5" i="4"/>
  <c r="H13" i="4" l="1"/>
  <c r="H14" i="7"/>
</calcChain>
</file>

<file path=xl/sharedStrings.xml><?xml version="1.0" encoding="utf-8"?>
<sst xmlns="http://schemas.openxmlformats.org/spreadsheetml/2006/main" count="90" uniqueCount="62">
  <si>
    <t>อาจารย์</t>
  </si>
  <si>
    <t>บุคลากร</t>
  </si>
  <si>
    <t>Mathematics</t>
  </si>
  <si>
    <t>น.ศ.ป.ตรี (รวมนักศึกษาแพทย์ปี 2-3)</t>
  </si>
  <si>
    <t>น.ศ.ป.โท</t>
  </si>
  <si>
    <t>น.ศ.ป.เอก</t>
  </si>
  <si>
    <t>แพทย์ประจำบ้าน</t>
  </si>
  <si>
    <t>ห้องสมุดในเครือข่าย WorldShare</t>
  </si>
  <si>
    <t>หนังสือทั่วไป</t>
  </si>
  <si>
    <t>หนังสือสำรอง</t>
  </si>
  <si>
    <t>หนังสืออาจารย์คณะวิทย์ฯ</t>
  </si>
  <si>
    <t>หนังสืออ่านนอกเวลา</t>
  </si>
  <si>
    <t>รายงานการวิจัย</t>
  </si>
  <si>
    <t>สื่อโสตที่มาพร้อมหนังสือ</t>
  </si>
  <si>
    <t>วิทยานิพนธ์</t>
  </si>
  <si>
    <t xml:space="preserve">หนังสือชั้นปิด (หนังสือเก่า) </t>
  </si>
  <si>
    <t>Social Sciences</t>
  </si>
  <si>
    <t>Chemistry</t>
  </si>
  <si>
    <t>Biology</t>
  </si>
  <si>
    <t>Botany</t>
  </si>
  <si>
    <t>Zoology</t>
  </si>
  <si>
    <t>Physiology</t>
  </si>
  <si>
    <t>Pharmacology</t>
  </si>
  <si>
    <t>Physics</t>
  </si>
  <si>
    <t>Astronomy</t>
  </si>
  <si>
    <t>Law</t>
  </si>
  <si>
    <t>Technology</t>
  </si>
  <si>
    <t>General Science</t>
  </si>
  <si>
    <t>Human Anatomy</t>
  </si>
  <si>
    <t>Statistics</t>
  </si>
  <si>
    <t>Public Health</t>
  </si>
  <si>
    <t>Parasitology</t>
  </si>
  <si>
    <t>General Works</t>
  </si>
  <si>
    <t>Economics</t>
  </si>
  <si>
    <t>Education</t>
  </si>
  <si>
    <t>Fine Arts</t>
  </si>
  <si>
    <t>Medicine</t>
  </si>
  <si>
    <t>Engineering</t>
  </si>
  <si>
    <t>Agriculture</t>
  </si>
  <si>
    <t>Geology</t>
  </si>
  <si>
    <t>Biochemistry</t>
  </si>
  <si>
    <t>Clinical Pathology / Pathology</t>
  </si>
  <si>
    <t>Philosophy / Psychology / Religion</t>
  </si>
  <si>
    <t>Fiction / Short Stories / Thesis</t>
  </si>
  <si>
    <t>Microbiology / Immunology</t>
  </si>
  <si>
    <t>Bibliography / Library Science / Information Resources</t>
  </si>
  <si>
    <t>Geography / History</t>
  </si>
  <si>
    <t>ลำดับ</t>
  </si>
  <si>
    <t>ประเภท</t>
  </si>
  <si>
    <t>Pathology</t>
  </si>
  <si>
    <t>สถิติการยืมทรัพยากรห้องสมุด ประจำปี พ.ศ. 2560 (แยกตามประเภทเนื้อหาของทรัพยากร)</t>
  </si>
  <si>
    <t>นศ.อื่นๆ (นักศึกษาหลักสูตรระยะสั้น, นักศึกษาวิทยาลัยนานาชาติ)</t>
  </si>
  <si>
    <t>ห้องสมุดต่างสถาบัน</t>
  </si>
  <si>
    <t>สถิติการยืมทรัพยากรห้องสมุด ประจำปี พ.ศ. 2560 (แยกตามประเภททรัพยากร)</t>
  </si>
  <si>
    <t xml:space="preserve">ร้อยละ (%) </t>
  </si>
  <si>
    <t>ยืม</t>
  </si>
  <si>
    <t>ยืมต่อ</t>
  </si>
  <si>
    <t>ยืม+ยืมต่อ</t>
  </si>
  <si>
    <t>จำนวน (เล่ม)</t>
  </si>
  <si>
    <t>รวม</t>
  </si>
  <si>
    <t>Language / Literature</t>
  </si>
  <si>
    <t>สถิติการยืมทรัพยากรห้องสมุด ประจำปี พ.ศ. 2560 (แยกตามประเภทสมาชิก)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</si>
</sst>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_"/>
  </numFmts>
  <fonts count="6" x14ac:knownFonts="1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 New"/>
      <family val="2"/>
    </font>
    <font>
      <sz val="16"/>
      <color rgb="FF000000"/>
      <name val="TH Sarabun New"/>
      <family val="2"/>
    </font>
    <font>
      <sz val="16"/>
      <name val="TH Sarabun Ne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1" xfId="0" applyFont="1" applyBorder="1"/>
    <xf numFmtId="2" fontId="5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/>
    </xf>
    <xf numFmtId="0" fontId="4" fillId="2" borderId="5" xfId="0" applyFont="1" applyFill="1" applyBorder="1" applyAlignment="1">
      <alignment horizontal="left" vertical="top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top" wrapText="1"/>
    </xf>
    <xf numFmtId="4" fontId="3" fillId="0" borderId="0" xfId="0" applyNumberFormat="1" applyFont="1"/>
    <xf numFmtId="4" fontId="5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23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26" t="s">
        <v>53</v>
      </c>
      <c r="B1" s="26"/>
      <c r="C1" s="26"/>
      <c r="D1" s="26"/>
      <c r="E1" s="26"/>
      <c r="F1" s="26"/>
      <c r="G1" s="26"/>
      <c r="H1" s="26"/>
    </row>
    <row r="3" spans="1:8" x14ac:dyDescent="0.55000000000000004">
      <c r="A3" s="27" t="s">
        <v>47</v>
      </c>
      <c r="B3" s="28" t="s">
        <v>48</v>
      </c>
      <c r="C3" s="29" t="s">
        <v>55</v>
      </c>
      <c r="D3" s="29"/>
      <c r="E3" s="29" t="s">
        <v>56</v>
      </c>
      <c r="F3" s="29"/>
      <c r="G3" s="30" t="s">
        <v>57</v>
      </c>
      <c r="H3" s="30"/>
    </row>
    <row r="4" spans="1:8" x14ac:dyDescent="0.55000000000000004">
      <c r="A4" s="27"/>
      <c r="B4" s="28"/>
      <c r="C4" s="1" t="s">
        <v>58</v>
      </c>
      <c r="D4" s="1" t="s">
        <v>54</v>
      </c>
      <c r="E4" s="1" t="s">
        <v>58</v>
      </c>
      <c r="F4" s="1" t="s">
        <v>54</v>
      </c>
      <c r="G4" s="21" t="s">
        <v>58</v>
      </c>
      <c r="H4" s="1" t="s">
        <v>54</v>
      </c>
    </row>
    <row r="5" spans="1:8" x14ac:dyDescent="0.55000000000000004">
      <c r="A5" s="2">
        <v>1</v>
      </c>
      <c r="B5" s="5" t="s">
        <v>8</v>
      </c>
      <c r="C5" s="8">
        <v>9844</v>
      </c>
      <c r="D5" s="6">
        <f>C5*100/C13</f>
        <v>78.040272712858723</v>
      </c>
      <c r="E5" s="8">
        <v>8484</v>
      </c>
      <c r="F5" s="6">
        <f>E5*100/E13</f>
        <v>79.841897233201578</v>
      </c>
      <c r="G5" s="9">
        <f t="shared" ref="G5:G11" si="0">SUM(C5+E5)</f>
        <v>18328</v>
      </c>
      <c r="H5" s="6">
        <f>G5*100/G13</f>
        <v>78.864027538726333</v>
      </c>
    </row>
    <row r="6" spans="1:8" x14ac:dyDescent="0.55000000000000004">
      <c r="A6" s="2">
        <v>2</v>
      </c>
      <c r="B6" s="5" t="s">
        <v>9</v>
      </c>
      <c r="C6" s="8">
        <v>561</v>
      </c>
      <c r="D6" s="6">
        <f>C6*100/C13</f>
        <v>4.44743935309973</v>
      </c>
      <c r="E6" s="8">
        <v>340</v>
      </c>
      <c r="F6" s="6">
        <f>E6*100/E13</f>
        <v>3.1996988518727649</v>
      </c>
      <c r="G6" s="9">
        <f>SUM(C6+E6)</f>
        <v>901</v>
      </c>
      <c r="H6" s="6">
        <f>G6*100/G13</f>
        <v>3.8769363166953528</v>
      </c>
    </row>
    <row r="7" spans="1:8" x14ac:dyDescent="0.55000000000000004">
      <c r="A7" s="2">
        <v>3</v>
      </c>
      <c r="B7" s="5" t="s">
        <v>10</v>
      </c>
      <c r="C7" s="8">
        <v>86</v>
      </c>
      <c r="D7" s="6">
        <f>C7*100/C13</f>
        <v>0.68178214682099259</v>
      </c>
      <c r="E7" s="8">
        <v>50</v>
      </c>
      <c r="F7" s="6">
        <f>E7*100/E13</f>
        <v>0.47054394880481837</v>
      </c>
      <c r="G7" s="9">
        <f t="shared" si="0"/>
        <v>136</v>
      </c>
      <c r="H7" s="6">
        <f>G7*100/G13</f>
        <v>0.58519793459552494</v>
      </c>
    </row>
    <row r="8" spans="1:8" x14ac:dyDescent="0.55000000000000004">
      <c r="A8" s="2">
        <v>4</v>
      </c>
      <c r="B8" s="5" t="s">
        <v>11</v>
      </c>
      <c r="C8" s="8">
        <v>1242</v>
      </c>
      <c r="D8" s="6">
        <f>C8*100/C13</f>
        <v>9.8462026319961939</v>
      </c>
      <c r="E8" s="8">
        <v>940</v>
      </c>
      <c r="F8" s="6">
        <f>E8*100/E13</f>
        <v>8.8462262375305851</v>
      </c>
      <c r="G8" s="9">
        <f t="shared" si="0"/>
        <v>2182</v>
      </c>
      <c r="H8" s="6">
        <f>G8*100/G13</f>
        <v>9.3889845094664377</v>
      </c>
    </row>
    <row r="9" spans="1:8" x14ac:dyDescent="0.55000000000000004">
      <c r="A9" s="2">
        <v>5</v>
      </c>
      <c r="B9" s="5" t="s">
        <v>12</v>
      </c>
      <c r="C9" s="8">
        <v>12</v>
      </c>
      <c r="D9" s="6">
        <f>C9*100/C13</f>
        <v>9.5132392579673375E-2</v>
      </c>
      <c r="E9" s="8">
        <v>3</v>
      </c>
      <c r="F9" s="6">
        <f>E9*100/E13</f>
        <v>2.8232636928289104E-2</v>
      </c>
      <c r="G9" s="9">
        <f>SUM(C9+E9)</f>
        <v>15</v>
      </c>
      <c r="H9" s="6">
        <f>G9*100/G13</f>
        <v>6.4543889845094668E-2</v>
      </c>
    </row>
    <row r="10" spans="1:8" x14ac:dyDescent="0.55000000000000004">
      <c r="A10" s="2">
        <v>6</v>
      </c>
      <c r="B10" s="5" t="s">
        <v>14</v>
      </c>
      <c r="C10" s="8">
        <v>19</v>
      </c>
      <c r="D10" s="6">
        <f>C10*100/C13</f>
        <v>0.15062628825114951</v>
      </c>
      <c r="E10" s="8">
        <v>17</v>
      </c>
      <c r="F10" s="6">
        <f>E10*100/E13</f>
        <v>0.15998494259363824</v>
      </c>
      <c r="G10" s="9">
        <f>SUM(C10+E10)</f>
        <v>36</v>
      </c>
      <c r="H10" s="6">
        <f>G10*100/G13</f>
        <v>0.1549053356282272</v>
      </c>
    </row>
    <row r="11" spans="1:8" x14ac:dyDescent="0.55000000000000004">
      <c r="A11" s="2">
        <v>7</v>
      </c>
      <c r="B11" s="5" t="s">
        <v>15</v>
      </c>
      <c r="C11" s="8">
        <v>13</v>
      </c>
      <c r="D11" s="6">
        <f>C11*100/C13</f>
        <v>0.10306009196131283</v>
      </c>
      <c r="E11" s="8">
        <v>14</v>
      </c>
      <c r="F11" s="6">
        <f>E11*100/E13</f>
        <v>0.13175230566534915</v>
      </c>
      <c r="G11" s="9">
        <f t="shared" si="0"/>
        <v>27</v>
      </c>
      <c r="H11" s="6">
        <f>G11*100/G13</f>
        <v>0.11617900172117039</v>
      </c>
    </row>
    <row r="12" spans="1:8" x14ac:dyDescent="0.55000000000000004">
      <c r="A12" s="2">
        <v>8</v>
      </c>
      <c r="B12" s="5" t="s">
        <v>13</v>
      </c>
      <c r="C12" s="8">
        <v>837</v>
      </c>
      <c r="D12" s="6">
        <f>C12*100/C13</f>
        <v>6.6354843824322183</v>
      </c>
      <c r="E12" s="8">
        <v>778</v>
      </c>
      <c r="F12" s="6">
        <f>E12*100/E13</f>
        <v>7.3216638434029742</v>
      </c>
      <c r="G12" s="9">
        <f>SUM(C12+E12)</f>
        <v>1615</v>
      </c>
      <c r="H12" s="6">
        <f>G12*100/G13</f>
        <v>6.9492254733218592</v>
      </c>
    </row>
    <row r="13" spans="1:8" x14ac:dyDescent="0.55000000000000004">
      <c r="A13" s="25" t="s">
        <v>59</v>
      </c>
      <c r="B13" s="25"/>
      <c r="C13" s="7">
        <f>SUM(C4:C12)</f>
        <v>12614</v>
      </c>
      <c r="D13" s="7">
        <f t="shared" ref="D13:H13" si="1">SUM(D4:D12)</f>
        <v>99.999999999999986</v>
      </c>
      <c r="E13" s="7">
        <f t="shared" si="1"/>
        <v>10626</v>
      </c>
      <c r="F13" s="7">
        <f t="shared" si="1"/>
        <v>100</v>
      </c>
      <c r="G13" s="7">
        <f t="shared" si="1"/>
        <v>23240</v>
      </c>
      <c r="H13" s="7">
        <f t="shared" si="1"/>
        <v>100</v>
      </c>
    </row>
    <row r="14" spans="1:8" x14ac:dyDescent="0.55000000000000004">
      <c r="C14" s="4"/>
    </row>
  </sheetData>
  <mergeCells count="7">
    <mergeCell ref="A13:B13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4.140625" style="3" bestFit="1" customWidth="1"/>
    <col min="3" max="3" width="15.42578125" style="3" bestFit="1" customWidth="1"/>
    <col min="4" max="4" width="17" style="3" bestFit="1" customWidth="1"/>
    <col min="5" max="5" width="16.28515625" style="3" bestFit="1" customWidth="1"/>
    <col min="6" max="6" width="17" style="3" bestFit="1" customWidth="1"/>
    <col min="7" max="7" width="14.85546875" style="3" bestFit="1" customWidth="1"/>
    <col min="8" max="8" width="17" style="3" bestFit="1" customWidth="1"/>
    <col min="9" max="16384" width="9.140625" style="3"/>
  </cols>
  <sheetData>
    <row r="1" spans="1:8" x14ac:dyDescent="0.55000000000000004">
      <c r="A1" s="31" t="s">
        <v>61</v>
      </c>
      <c r="B1" s="31"/>
      <c r="C1" s="31"/>
      <c r="D1" s="31"/>
      <c r="E1" s="31"/>
      <c r="F1" s="31"/>
      <c r="G1" s="31"/>
      <c r="H1" s="31"/>
    </row>
    <row r="2" spans="1:8" x14ac:dyDescent="0.55000000000000004">
      <c r="B2" s="10"/>
      <c r="C2" s="10"/>
      <c r="D2" s="10"/>
      <c r="E2" s="10"/>
      <c r="F2" s="10"/>
      <c r="G2" s="10"/>
      <c r="H2" s="10"/>
    </row>
    <row r="3" spans="1:8" x14ac:dyDescent="0.55000000000000004">
      <c r="A3" s="32" t="s">
        <v>47</v>
      </c>
      <c r="B3" s="28" t="s">
        <v>48</v>
      </c>
      <c r="C3" s="29" t="s">
        <v>55</v>
      </c>
      <c r="D3" s="29"/>
      <c r="E3" s="29" t="s">
        <v>56</v>
      </c>
      <c r="F3" s="29"/>
      <c r="G3" s="30" t="s">
        <v>57</v>
      </c>
      <c r="H3" s="30"/>
    </row>
    <row r="4" spans="1:8" x14ac:dyDescent="0.55000000000000004">
      <c r="A4" s="33"/>
      <c r="B4" s="28"/>
      <c r="C4" s="1" t="s">
        <v>58</v>
      </c>
      <c r="D4" s="1" t="s">
        <v>54</v>
      </c>
      <c r="E4" s="1" t="s">
        <v>58</v>
      </c>
      <c r="F4" s="1" t="s">
        <v>54</v>
      </c>
      <c r="G4" s="21" t="s">
        <v>58</v>
      </c>
      <c r="H4" s="1" t="s">
        <v>54</v>
      </c>
    </row>
    <row r="5" spans="1:8" x14ac:dyDescent="0.55000000000000004">
      <c r="A5" s="2">
        <v>1</v>
      </c>
      <c r="B5" s="11" t="s">
        <v>3</v>
      </c>
      <c r="C5" s="14">
        <v>5097</v>
      </c>
      <c r="D5" s="6">
        <f>C5*100/C14</f>
        <v>40.407483748216265</v>
      </c>
      <c r="E5" s="14">
        <v>3808</v>
      </c>
      <c r="F5" s="6">
        <f>E5*100/E14</f>
        <v>35.836627140974969</v>
      </c>
      <c r="G5" s="9">
        <f>C5+E5</f>
        <v>8905</v>
      </c>
      <c r="H5" s="6">
        <f>G5*100/G14</f>
        <v>38.317555938037863</v>
      </c>
    </row>
    <row r="6" spans="1:8" x14ac:dyDescent="0.55000000000000004">
      <c r="A6" s="2">
        <v>2</v>
      </c>
      <c r="B6" s="11" t="s">
        <v>4</v>
      </c>
      <c r="C6" s="14">
        <v>2336</v>
      </c>
      <c r="D6" s="6">
        <f>C6*100/C14</f>
        <v>18.519105755509752</v>
      </c>
      <c r="E6" s="14">
        <v>1912</v>
      </c>
      <c r="F6" s="6">
        <f>E6*100/E14</f>
        <v>17.993600602296254</v>
      </c>
      <c r="G6" s="9">
        <f t="shared" ref="G6:G13" si="0">C6+E6</f>
        <v>4248</v>
      </c>
      <c r="H6" s="6">
        <f>G6*100/G14</f>
        <v>18.278829604130809</v>
      </c>
    </row>
    <row r="7" spans="1:8" x14ac:dyDescent="0.55000000000000004">
      <c r="A7" s="2">
        <v>3</v>
      </c>
      <c r="B7" s="11" t="s">
        <v>5</v>
      </c>
      <c r="C7" s="14">
        <v>2221</v>
      </c>
      <c r="D7" s="6">
        <f>C7*100/C14</f>
        <v>17.607420326621213</v>
      </c>
      <c r="E7" s="14">
        <v>2088</v>
      </c>
      <c r="F7" s="6">
        <f>E7*100/E14</f>
        <v>19.649915302089216</v>
      </c>
      <c r="G7" s="9">
        <f t="shared" si="0"/>
        <v>4309</v>
      </c>
      <c r="H7" s="6">
        <f>G7*100/G14</f>
        <v>18.541308089500859</v>
      </c>
    </row>
    <row r="8" spans="1:8" x14ac:dyDescent="0.55000000000000004">
      <c r="A8" s="2">
        <v>4</v>
      </c>
      <c r="B8" s="11" t="s">
        <v>0</v>
      </c>
      <c r="C8" s="14">
        <v>1242</v>
      </c>
      <c r="D8" s="6">
        <f>C8*100/C14</f>
        <v>9.8462026319961939</v>
      </c>
      <c r="E8" s="14">
        <v>1296</v>
      </c>
      <c r="F8" s="6">
        <f>E8*100/E14</f>
        <v>12.196499153020891</v>
      </c>
      <c r="G8" s="9">
        <f t="shared" si="0"/>
        <v>2538</v>
      </c>
      <c r="H8" s="6">
        <f>G8*100/G14</f>
        <v>10.920826161790018</v>
      </c>
    </row>
    <row r="9" spans="1:8" x14ac:dyDescent="0.55000000000000004">
      <c r="A9" s="2">
        <v>5</v>
      </c>
      <c r="B9" s="11" t="s">
        <v>1</v>
      </c>
      <c r="C9" s="14">
        <v>1591</v>
      </c>
      <c r="D9" s="6">
        <f>C9*100/C14</f>
        <v>12.612969716188362</v>
      </c>
      <c r="E9" s="14">
        <v>1405</v>
      </c>
      <c r="F9" s="6">
        <f>E9*100/E14</f>
        <v>13.222284961415395</v>
      </c>
      <c r="G9" s="9">
        <f t="shared" si="0"/>
        <v>2996</v>
      </c>
      <c r="H9" s="6">
        <f>G9*100/G14</f>
        <v>12.891566265060241</v>
      </c>
    </row>
    <row r="10" spans="1:8" x14ac:dyDescent="0.55000000000000004">
      <c r="A10" s="2">
        <v>6</v>
      </c>
      <c r="B10" s="11" t="s">
        <v>6</v>
      </c>
      <c r="C10" s="14">
        <v>32</v>
      </c>
      <c r="D10" s="6">
        <f>C10*100/C14</f>
        <v>0.25368638021246237</v>
      </c>
      <c r="E10" s="14">
        <v>15</v>
      </c>
      <c r="F10" s="6">
        <f>E10*100/E14</f>
        <v>0.1411631846414455</v>
      </c>
      <c r="G10" s="9">
        <f t="shared" si="0"/>
        <v>47</v>
      </c>
      <c r="H10" s="6">
        <f>G10*100/G14</f>
        <v>0.20223752151462995</v>
      </c>
    </row>
    <row r="11" spans="1:8" x14ac:dyDescent="0.55000000000000004">
      <c r="A11" s="2">
        <v>7</v>
      </c>
      <c r="B11" s="11" t="s">
        <v>51</v>
      </c>
      <c r="C11" s="14">
        <v>78</v>
      </c>
      <c r="D11" s="6">
        <f>C11*100/C14</f>
        <v>0.61836055176787696</v>
      </c>
      <c r="E11" s="14">
        <v>100</v>
      </c>
      <c r="F11" s="6">
        <f>E11*100/E14</f>
        <v>0.94108789760963674</v>
      </c>
      <c r="G11" s="9">
        <f t="shared" si="0"/>
        <v>178</v>
      </c>
      <c r="H11" s="6">
        <f>G11*100/G14</f>
        <v>0.76592082616179002</v>
      </c>
    </row>
    <row r="12" spans="1:8" x14ac:dyDescent="0.55000000000000004">
      <c r="A12" s="2">
        <v>8</v>
      </c>
      <c r="B12" s="11" t="s">
        <v>7</v>
      </c>
      <c r="C12" s="14">
        <v>14</v>
      </c>
      <c r="D12" s="6">
        <f>C12*100/C14</f>
        <v>0.11098779134295228</v>
      </c>
      <c r="E12" s="14">
        <v>0</v>
      </c>
      <c r="F12" s="6">
        <f>E12*100/E14</f>
        <v>0</v>
      </c>
      <c r="G12" s="9">
        <f t="shared" si="0"/>
        <v>14</v>
      </c>
      <c r="H12" s="6">
        <f>G12*100/G14</f>
        <v>6.0240963855421686E-2</v>
      </c>
    </row>
    <row r="13" spans="1:8" x14ac:dyDescent="0.55000000000000004">
      <c r="A13" s="12">
        <v>9</v>
      </c>
      <c r="B13" s="13" t="s">
        <v>52</v>
      </c>
      <c r="C13" s="15">
        <v>3</v>
      </c>
      <c r="D13" s="6">
        <f>C13*100/C14</f>
        <v>2.3783098144918344E-2</v>
      </c>
      <c r="E13" s="15">
        <v>2</v>
      </c>
      <c r="F13" s="6">
        <f>E13*100/E14</f>
        <v>1.8821757952192736E-2</v>
      </c>
      <c r="G13" s="9">
        <f t="shared" si="0"/>
        <v>5</v>
      </c>
      <c r="H13" s="6">
        <f>G13*100/G14</f>
        <v>2.1514629948364887E-2</v>
      </c>
    </row>
    <row r="14" spans="1:8" x14ac:dyDescent="0.55000000000000004">
      <c r="A14" s="25" t="s">
        <v>59</v>
      </c>
      <c r="B14" s="25"/>
      <c r="C14" s="7">
        <f>SUM(C5:C13)</f>
        <v>12614</v>
      </c>
      <c r="D14" s="7">
        <f t="shared" ref="D14:H14" si="1">SUM(D5:D13)</f>
        <v>99.999999999999986</v>
      </c>
      <c r="E14" s="7">
        <f t="shared" si="1"/>
        <v>10626</v>
      </c>
      <c r="F14" s="7">
        <f t="shared" si="1"/>
        <v>100</v>
      </c>
      <c r="G14" s="7">
        <f t="shared" si="1"/>
        <v>23240</v>
      </c>
      <c r="H14" s="7">
        <f t="shared" si="1"/>
        <v>100</v>
      </c>
    </row>
  </sheetData>
  <mergeCells count="7">
    <mergeCell ref="A14:B14"/>
    <mergeCell ref="A1:H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sqref="A1:H1"/>
    </sheetView>
  </sheetViews>
  <sheetFormatPr defaultRowHeight="24" x14ac:dyDescent="0.55000000000000004"/>
  <cols>
    <col min="1" max="1" width="10.85546875" style="3" bestFit="1" customWidth="1"/>
    <col min="2" max="2" width="51.5703125" style="3" bestFit="1" customWidth="1"/>
    <col min="3" max="3" width="15.42578125" style="16" bestFit="1" customWidth="1"/>
    <col min="4" max="4" width="17" style="16" bestFit="1" customWidth="1"/>
    <col min="5" max="5" width="16.28515625" style="16" bestFit="1" customWidth="1"/>
    <col min="6" max="6" width="17" style="16" bestFit="1" customWidth="1"/>
    <col min="7" max="7" width="14.85546875" style="16" bestFit="1" customWidth="1"/>
    <col min="8" max="8" width="17" style="16" bestFit="1" customWidth="1"/>
    <col min="9" max="16384" width="9.140625" style="3"/>
  </cols>
  <sheetData>
    <row r="1" spans="1:8" x14ac:dyDescent="0.55000000000000004">
      <c r="A1" s="31" t="s">
        <v>50</v>
      </c>
      <c r="B1" s="31"/>
      <c r="C1" s="31"/>
      <c r="D1" s="31"/>
      <c r="E1" s="31"/>
      <c r="F1" s="31"/>
      <c r="G1" s="31"/>
      <c r="H1" s="31"/>
    </row>
    <row r="3" spans="1:8" x14ac:dyDescent="0.55000000000000004">
      <c r="A3" s="27" t="s">
        <v>47</v>
      </c>
      <c r="B3" s="28" t="s">
        <v>48</v>
      </c>
      <c r="C3" s="29" t="s">
        <v>55</v>
      </c>
      <c r="D3" s="29"/>
      <c r="E3" s="29" t="s">
        <v>56</v>
      </c>
      <c r="F3" s="29"/>
      <c r="G3" s="30" t="s">
        <v>57</v>
      </c>
      <c r="H3" s="30"/>
    </row>
    <row r="4" spans="1:8" x14ac:dyDescent="0.55000000000000004">
      <c r="A4" s="27"/>
      <c r="B4" s="28"/>
      <c r="C4" s="1" t="s">
        <v>58</v>
      </c>
      <c r="D4" s="1" t="s">
        <v>54</v>
      </c>
      <c r="E4" s="1" t="s">
        <v>58</v>
      </c>
      <c r="F4" s="1" t="s">
        <v>54</v>
      </c>
      <c r="G4" s="21" t="s">
        <v>58</v>
      </c>
      <c r="H4" s="1" t="s">
        <v>54</v>
      </c>
    </row>
    <row r="5" spans="1:8" x14ac:dyDescent="0.55000000000000004">
      <c r="A5" s="2">
        <v>1</v>
      </c>
      <c r="B5" s="22" t="s">
        <v>38</v>
      </c>
      <c r="C5" s="14">
        <v>9</v>
      </c>
      <c r="D5" s="17">
        <f>C5*100/C39</f>
        <v>7.1349294434755031E-2</v>
      </c>
      <c r="E5" s="14">
        <v>13</v>
      </c>
      <c r="F5" s="17">
        <f>E5*100/E39</f>
        <v>0.12234142668925278</v>
      </c>
      <c r="G5" s="18">
        <f t="shared" ref="G5:G36" si="0">C5+E5</f>
        <v>22</v>
      </c>
      <c r="H5" s="17">
        <f>G5*100/G39</f>
        <v>9.4664371772805511E-2</v>
      </c>
    </row>
    <row r="6" spans="1:8" x14ac:dyDescent="0.55000000000000004">
      <c r="A6" s="2">
        <v>2</v>
      </c>
      <c r="B6" s="23" t="s">
        <v>24</v>
      </c>
      <c r="C6" s="14">
        <v>33</v>
      </c>
      <c r="D6" s="17">
        <f>C6*100/C39</f>
        <v>0.26161407959410177</v>
      </c>
      <c r="E6" s="14">
        <v>35</v>
      </c>
      <c r="F6" s="17">
        <f>E6*100/E39</f>
        <v>0.32938076416337286</v>
      </c>
      <c r="G6" s="18">
        <f t="shared" si="0"/>
        <v>68</v>
      </c>
      <c r="H6" s="17">
        <f>G6*100/G39</f>
        <v>0.29259896729776247</v>
      </c>
    </row>
    <row r="7" spans="1:8" x14ac:dyDescent="0.55000000000000004">
      <c r="A7" s="2">
        <v>3</v>
      </c>
      <c r="B7" s="24" t="s">
        <v>45</v>
      </c>
      <c r="C7" s="15">
        <v>19</v>
      </c>
      <c r="D7" s="17">
        <f>C7*100/C39</f>
        <v>0.15062628825114951</v>
      </c>
      <c r="E7" s="15">
        <v>12</v>
      </c>
      <c r="F7" s="17">
        <f>E7*100/E39</f>
        <v>0.11293054771315642</v>
      </c>
      <c r="G7" s="18">
        <f t="shared" si="0"/>
        <v>31</v>
      </c>
      <c r="H7" s="17">
        <f>G7*100/G39</f>
        <v>0.1333907056798623</v>
      </c>
    </row>
    <row r="8" spans="1:8" x14ac:dyDescent="0.55000000000000004">
      <c r="A8" s="2">
        <v>4</v>
      </c>
      <c r="B8" s="22" t="s">
        <v>40</v>
      </c>
      <c r="C8" s="14">
        <v>440</v>
      </c>
      <c r="D8" s="17">
        <f>C8*100/C39</f>
        <v>3.4881877279213573</v>
      </c>
      <c r="E8" s="14">
        <v>391</v>
      </c>
      <c r="F8" s="17">
        <f>E8*100/E39</f>
        <v>3.6796536796536796</v>
      </c>
      <c r="G8" s="18">
        <f t="shared" si="0"/>
        <v>831</v>
      </c>
      <c r="H8" s="17">
        <f>G8*100/G39</f>
        <v>3.5757314974182446</v>
      </c>
    </row>
    <row r="9" spans="1:8" x14ac:dyDescent="0.55000000000000004">
      <c r="A9" s="2">
        <v>5</v>
      </c>
      <c r="B9" s="22" t="s">
        <v>18</v>
      </c>
      <c r="C9" s="14">
        <v>896</v>
      </c>
      <c r="D9" s="17">
        <f>C9*100/C39</f>
        <v>7.1032186459489459</v>
      </c>
      <c r="E9" s="14">
        <v>741</v>
      </c>
      <c r="F9" s="17">
        <f>E9*100/E39</f>
        <v>6.9734613212874086</v>
      </c>
      <c r="G9" s="18">
        <f t="shared" si="0"/>
        <v>1637</v>
      </c>
      <c r="H9" s="17">
        <f>G9*100/G39</f>
        <v>7.0438898450946645</v>
      </c>
    </row>
    <row r="10" spans="1:8" x14ac:dyDescent="0.55000000000000004">
      <c r="A10" s="2">
        <v>6</v>
      </c>
      <c r="B10" s="22" t="s">
        <v>19</v>
      </c>
      <c r="C10" s="14">
        <v>159</v>
      </c>
      <c r="D10" s="17">
        <f>C10*100/C39</f>
        <v>1.2605042016806722</v>
      </c>
      <c r="E10" s="14">
        <v>177</v>
      </c>
      <c r="F10" s="17">
        <f>E10*100/E39</f>
        <v>1.665725578769057</v>
      </c>
      <c r="G10" s="18">
        <f t="shared" si="0"/>
        <v>336</v>
      </c>
      <c r="H10" s="17">
        <f>G10*100/G39</f>
        <v>1.4457831325301205</v>
      </c>
    </row>
    <row r="11" spans="1:8" x14ac:dyDescent="0.55000000000000004">
      <c r="A11" s="2">
        <v>7</v>
      </c>
      <c r="B11" s="24" t="s">
        <v>17</v>
      </c>
      <c r="C11" s="15">
        <v>1264</v>
      </c>
      <c r="D11" s="17">
        <f>C11*100/C39</f>
        <v>10.020612018392262</v>
      </c>
      <c r="E11" s="15">
        <v>1078</v>
      </c>
      <c r="F11" s="17">
        <f>E11*100/E39</f>
        <v>10.144927536231885</v>
      </c>
      <c r="G11" s="18">
        <f t="shared" si="0"/>
        <v>2342</v>
      </c>
      <c r="H11" s="17">
        <f>G11*100/G39</f>
        <v>10.077452667814114</v>
      </c>
    </row>
    <row r="12" spans="1:8" x14ac:dyDescent="0.55000000000000004">
      <c r="A12" s="2">
        <v>8</v>
      </c>
      <c r="B12" s="24" t="s">
        <v>41</v>
      </c>
      <c r="C12" s="14">
        <v>204</v>
      </c>
      <c r="D12" s="17">
        <f>C12*100/C39</f>
        <v>1.6172506738544474</v>
      </c>
      <c r="E12" s="14">
        <v>120</v>
      </c>
      <c r="F12" s="17">
        <f>E12*100/E39</f>
        <v>1.129305477131564</v>
      </c>
      <c r="G12" s="18">
        <f t="shared" si="0"/>
        <v>324</v>
      </c>
      <c r="H12" s="17">
        <f>G12*100/G39</f>
        <v>1.3941480206540446</v>
      </c>
    </row>
    <row r="13" spans="1:8" x14ac:dyDescent="0.55000000000000004">
      <c r="A13" s="2">
        <v>9</v>
      </c>
      <c r="B13" s="24" t="s">
        <v>33</v>
      </c>
      <c r="C13" s="15">
        <v>185</v>
      </c>
      <c r="D13" s="17">
        <f>C13*100/C39</f>
        <v>1.4666243856032979</v>
      </c>
      <c r="E13" s="15">
        <v>179</v>
      </c>
      <c r="F13" s="17">
        <f>E13*100/E39</f>
        <v>1.6845473367212498</v>
      </c>
      <c r="G13" s="18">
        <f t="shared" si="0"/>
        <v>364</v>
      </c>
      <c r="H13" s="17">
        <f>G13*100/G39</f>
        <v>1.5662650602409638</v>
      </c>
    </row>
    <row r="14" spans="1:8" x14ac:dyDescent="0.55000000000000004">
      <c r="A14" s="2">
        <v>10</v>
      </c>
      <c r="B14" s="22" t="s">
        <v>34</v>
      </c>
      <c r="C14" s="14">
        <v>110</v>
      </c>
      <c r="D14" s="17">
        <f>C14*100/C39</f>
        <v>0.87204693198033933</v>
      </c>
      <c r="E14" s="14">
        <v>127</v>
      </c>
      <c r="F14" s="17">
        <f>E14*100/E39</f>
        <v>1.1951816299642386</v>
      </c>
      <c r="G14" s="18">
        <f t="shared" si="0"/>
        <v>237</v>
      </c>
      <c r="H14" s="17">
        <f>G14*100/G39</f>
        <v>1.0197934595524958</v>
      </c>
    </row>
    <row r="15" spans="1:8" x14ac:dyDescent="0.55000000000000004">
      <c r="A15" s="2">
        <v>11</v>
      </c>
      <c r="B15" s="24" t="s">
        <v>37</v>
      </c>
      <c r="C15" s="15">
        <v>87</v>
      </c>
      <c r="D15" s="17">
        <f>C15*100/C39</f>
        <v>0.68970984620263198</v>
      </c>
      <c r="E15" s="15">
        <v>112</v>
      </c>
      <c r="F15" s="17">
        <f>E15*100/E39</f>
        <v>1.0540184453227932</v>
      </c>
      <c r="G15" s="18">
        <f t="shared" si="0"/>
        <v>199</v>
      </c>
      <c r="H15" s="17">
        <f>G15*100/G39</f>
        <v>0.85628227194492257</v>
      </c>
    </row>
    <row r="16" spans="1:8" x14ac:dyDescent="0.55000000000000004">
      <c r="A16" s="2">
        <v>12</v>
      </c>
      <c r="B16" s="22" t="s">
        <v>43</v>
      </c>
      <c r="C16" s="14">
        <v>624</v>
      </c>
      <c r="D16" s="17">
        <f>C16*100/C39</f>
        <v>4.9468844141430157</v>
      </c>
      <c r="E16" s="14">
        <v>409</v>
      </c>
      <c r="F16" s="17">
        <f>E16*100/E39</f>
        <v>3.8490495012234143</v>
      </c>
      <c r="G16" s="18">
        <f t="shared" si="0"/>
        <v>1033</v>
      </c>
      <c r="H16" s="17">
        <f>G16*100/G39</f>
        <v>4.4449225473321858</v>
      </c>
    </row>
    <row r="17" spans="1:8" x14ac:dyDescent="0.55000000000000004">
      <c r="A17" s="2">
        <v>13</v>
      </c>
      <c r="B17" s="24" t="s">
        <v>35</v>
      </c>
      <c r="C17" s="15">
        <v>7</v>
      </c>
      <c r="D17" s="17">
        <f>C17*100/C39</f>
        <v>5.549389567147614E-2</v>
      </c>
      <c r="E17" s="15">
        <v>7</v>
      </c>
      <c r="F17" s="17">
        <f>E17*100/E39</f>
        <v>6.5876152832674575E-2</v>
      </c>
      <c r="G17" s="18">
        <f t="shared" si="0"/>
        <v>14</v>
      </c>
      <c r="H17" s="17">
        <f>G17*100/G39</f>
        <v>6.0240963855421686E-2</v>
      </c>
    </row>
    <row r="18" spans="1:8" x14ac:dyDescent="0.55000000000000004">
      <c r="A18" s="2">
        <v>14</v>
      </c>
      <c r="B18" s="23" t="s">
        <v>27</v>
      </c>
      <c r="C18" s="14">
        <v>66</v>
      </c>
      <c r="D18" s="17">
        <f>C18*100/C39</f>
        <v>0.52322815918820353</v>
      </c>
      <c r="E18" s="14">
        <v>62</v>
      </c>
      <c r="F18" s="17">
        <f>E18*100/E39</f>
        <v>0.58347449651797478</v>
      </c>
      <c r="G18" s="18">
        <f t="shared" si="0"/>
        <v>128</v>
      </c>
      <c r="H18" s="17">
        <f>G18*100/G39</f>
        <v>0.55077452667814109</v>
      </c>
    </row>
    <row r="19" spans="1:8" x14ac:dyDescent="0.55000000000000004">
      <c r="A19" s="2">
        <v>15</v>
      </c>
      <c r="B19" s="22" t="s">
        <v>32</v>
      </c>
      <c r="C19" s="14">
        <v>10</v>
      </c>
      <c r="D19" s="17">
        <f>C19*100/C39</f>
        <v>7.9276993816394484E-2</v>
      </c>
      <c r="E19" s="14">
        <v>11</v>
      </c>
      <c r="F19" s="17">
        <f>E19*100/E39</f>
        <v>0.10351966873706005</v>
      </c>
      <c r="G19" s="18">
        <f t="shared" si="0"/>
        <v>21</v>
      </c>
      <c r="H19" s="17">
        <f>G19*100/G39</f>
        <v>9.036144578313253E-2</v>
      </c>
    </row>
    <row r="20" spans="1:8" x14ac:dyDescent="0.55000000000000004">
      <c r="A20" s="2">
        <v>16</v>
      </c>
      <c r="B20" s="22" t="s">
        <v>46</v>
      </c>
      <c r="C20" s="15">
        <v>284</v>
      </c>
      <c r="D20" s="17">
        <f>C20*100/C39</f>
        <v>2.2514666243856034</v>
      </c>
      <c r="E20" s="15">
        <v>228</v>
      </c>
      <c r="F20" s="17">
        <f>E20*100/E39</f>
        <v>2.1456804065499719</v>
      </c>
      <c r="G20" s="18">
        <f t="shared" si="0"/>
        <v>512</v>
      </c>
      <c r="H20" s="17">
        <f>G20*100/G39</f>
        <v>2.2030981067125643</v>
      </c>
    </row>
    <row r="21" spans="1:8" x14ac:dyDescent="0.55000000000000004">
      <c r="A21" s="2">
        <v>17</v>
      </c>
      <c r="B21" s="22" t="s">
        <v>39</v>
      </c>
      <c r="C21" s="14">
        <v>10</v>
      </c>
      <c r="D21" s="17">
        <f>C21*100/C39</f>
        <v>7.9276993816394484E-2</v>
      </c>
      <c r="E21" s="14">
        <v>12</v>
      </c>
      <c r="F21" s="17">
        <f>E21*100/E39</f>
        <v>0.11293054771315642</v>
      </c>
      <c r="G21" s="18">
        <f t="shared" si="0"/>
        <v>22</v>
      </c>
      <c r="H21" s="17">
        <f>G21*100/G39</f>
        <v>9.4664371772805511E-2</v>
      </c>
    </row>
    <row r="22" spans="1:8" x14ac:dyDescent="0.55000000000000004">
      <c r="A22" s="2">
        <v>18</v>
      </c>
      <c r="B22" s="23" t="s">
        <v>28</v>
      </c>
      <c r="C22" s="14">
        <v>549</v>
      </c>
      <c r="D22" s="17">
        <f>C22*100/C39</f>
        <v>4.3523069605200568</v>
      </c>
      <c r="E22" s="14">
        <v>336</v>
      </c>
      <c r="F22" s="17">
        <f>E22*100/E39</f>
        <v>3.1620553359683794</v>
      </c>
      <c r="G22" s="18">
        <f t="shared" si="0"/>
        <v>885</v>
      </c>
      <c r="H22" s="17">
        <f>G22*100/G39</f>
        <v>3.8080895008605853</v>
      </c>
    </row>
    <row r="23" spans="1:8" x14ac:dyDescent="0.55000000000000004">
      <c r="A23" s="2">
        <v>19</v>
      </c>
      <c r="B23" s="22" t="s">
        <v>60</v>
      </c>
      <c r="C23" s="14">
        <v>3896</v>
      </c>
      <c r="D23" s="17">
        <f>C23*100/C39</f>
        <v>30.886316790867291</v>
      </c>
      <c r="E23" s="14">
        <v>3488</v>
      </c>
      <c r="F23" s="17">
        <f>E23*100/E39</f>
        <v>32.825145868624126</v>
      </c>
      <c r="G23" s="18">
        <f t="shared" si="0"/>
        <v>7384</v>
      </c>
      <c r="H23" s="17">
        <f>G23*100/G39</f>
        <v>31.772805507745268</v>
      </c>
    </row>
    <row r="24" spans="1:8" x14ac:dyDescent="0.55000000000000004">
      <c r="A24" s="2">
        <v>20</v>
      </c>
      <c r="B24" s="22" t="s">
        <v>25</v>
      </c>
      <c r="C24" s="14">
        <v>4</v>
      </c>
      <c r="D24" s="17">
        <f>C24*100/C39</f>
        <v>3.1710797526557796E-2</v>
      </c>
      <c r="E24" s="14">
        <v>4</v>
      </c>
      <c r="F24" s="17">
        <f>E24*100/E39</f>
        <v>3.7643515904385472E-2</v>
      </c>
      <c r="G24" s="18">
        <f t="shared" si="0"/>
        <v>8</v>
      </c>
      <c r="H24" s="17">
        <f>G24*100/G39</f>
        <v>3.4423407917383818E-2</v>
      </c>
    </row>
    <row r="25" spans="1:8" x14ac:dyDescent="0.55000000000000004">
      <c r="A25" s="2">
        <v>21</v>
      </c>
      <c r="B25" s="22" t="s">
        <v>2</v>
      </c>
      <c r="C25" s="14">
        <v>986</v>
      </c>
      <c r="D25" s="17">
        <f>C25*100/C39</f>
        <v>7.8167115902964959</v>
      </c>
      <c r="E25" s="14">
        <v>658</v>
      </c>
      <c r="F25" s="17">
        <f>E25*100/E39</f>
        <v>6.1923583662714101</v>
      </c>
      <c r="G25" s="18">
        <f t="shared" si="0"/>
        <v>1644</v>
      </c>
      <c r="H25" s="17">
        <f>G25*100/G39</f>
        <v>7.0740103270223749</v>
      </c>
    </row>
    <row r="26" spans="1:8" x14ac:dyDescent="0.55000000000000004">
      <c r="A26" s="2">
        <v>22</v>
      </c>
      <c r="B26" s="24" t="s">
        <v>36</v>
      </c>
      <c r="C26" s="15">
        <v>344</v>
      </c>
      <c r="D26" s="17">
        <f>C26*100/C39</f>
        <v>2.7271285872839703</v>
      </c>
      <c r="E26" s="15">
        <v>336</v>
      </c>
      <c r="F26" s="17">
        <f>E26*100/E39</f>
        <v>3.1620553359683794</v>
      </c>
      <c r="G26" s="18">
        <f t="shared" si="0"/>
        <v>680</v>
      </c>
      <c r="H26" s="17">
        <f>G26*100/G39</f>
        <v>2.9259896729776247</v>
      </c>
    </row>
    <row r="27" spans="1:8" x14ac:dyDescent="0.55000000000000004">
      <c r="A27" s="2">
        <v>23</v>
      </c>
      <c r="B27" s="24" t="s">
        <v>44</v>
      </c>
      <c r="C27" s="14">
        <v>336</v>
      </c>
      <c r="D27" s="17">
        <f>C27*100/C39</f>
        <v>2.6637069922308547</v>
      </c>
      <c r="E27" s="14">
        <v>301</v>
      </c>
      <c r="F27" s="17">
        <f>E27*100/E39</f>
        <v>2.8326745718050064</v>
      </c>
      <c r="G27" s="18">
        <f t="shared" si="0"/>
        <v>637</v>
      </c>
      <c r="H27" s="17">
        <f>G27*100/G39</f>
        <v>2.7409638554216866</v>
      </c>
    </row>
    <row r="28" spans="1:8" x14ac:dyDescent="0.55000000000000004">
      <c r="A28" s="2">
        <v>24</v>
      </c>
      <c r="B28" s="23" t="s">
        <v>31</v>
      </c>
      <c r="C28" s="14">
        <v>25</v>
      </c>
      <c r="D28" s="17">
        <f>C28*100/C39</f>
        <v>0.1981924845409862</v>
      </c>
      <c r="E28" s="14">
        <v>16</v>
      </c>
      <c r="F28" s="17">
        <f>E28*100/E39</f>
        <v>0.15057406361754189</v>
      </c>
      <c r="G28" s="18">
        <f t="shared" si="0"/>
        <v>41</v>
      </c>
      <c r="H28" s="17">
        <f>G28*100/G39</f>
        <v>0.17641996557659209</v>
      </c>
    </row>
    <row r="29" spans="1:8" x14ac:dyDescent="0.55000000000000004">
      <c r="A29" s="2">
        <v>25</v>
      </c>
      <c r="B29" s="23" t="s">
        <v>49</v>
      </c>
      <c r="C29" s="14">
        <v>46</v>
      </c>
      <c r="D29" s="17">
        <f>C29*100/C39</f>
        <v>0.36467417155541459</v>
      </c>
      <c r="E29" s="14">
        <v>35</v>
      </c>
      <c r="F29" s="17">
        <f>E29*100/E39</f>
        <v>0.32938076416337286</v>
      </c>
      <c r="G29" s="18">
        <f t="shared" si="0"/>
        <v>81</v>
      </c>
      <c r="H29" s="17">
        <f>G29*100/G39</f>
        <v>0.34853700516351116</v>
      </c>
    </row>
    <row r="30" spans="1:8" x14ac:dyDescent="0.55000000000000004">
      <c r="A30" s="2">
        <v>26</v>
      </c>
      <c r="B30" s="22" t="s">
        <v>22</v>
      </c>
      <c r="C30" s="14">
        <v>214</v>
      </c>
      <c r="D30" s="17">
        <f>C30*100/C39</f>
        <v>1.6965276676708418</v>
      </c>
      <c r="E30" s="14">
        <v>166</v>
      </c>
      <c r="F30" s="17">
        <f>E30*100/E39</f>
        <v>1.5622059100319969</v>
      </c>
      <c r="G30" s="18">
        <f t="shared" si="0"/>
        <v>380</v>
      </c>
      <c r="H30" s="17">
        <f>G30*100/G39</f>
        <v>1.6351118760757315</v>
      </c>
    </row>
    <row r="31" spans="1:8" x14ac:dyDescent="0.55000000000000004">
      <c r="A31" s="2">
        <v>27</v>
      </c>
      <c r="B31" s="24" t="s">
        <v>42</v>
      </c>
      <c r="C31" s="14">
        <v>215</v>
      </c>
      <c r="D31" s="17">
        <f>C31*100/C39</f>
        <v>1.7044553670524814</v>
      </c>
      <c r="E31" s="14">
        <v>171</v>
      </c>
      <c r="F31" s="17">
        <f>E31*100/E39</f>
        <v>1.6092603049124787</v>
      </c>
      <c r="G31" s="18">
        <f t="shared" si="0"/>
        <v>386</v>
      </c>
      <c r="H31" s="17">
        <f>G31*100/G39</f>
        <v>1.6609294320137693</v>
      </c>
    </row>
    <row r="32" spans="1:8" x14ac:dyDescent="0.55000000000000004">
      <c r="A32" s="2">
        <v>28</v>
      </c>
      <c r="B32" s="22" t="s">
        <v>23</v>
      </c>
      <c r="C32" s="14">
        <v>520</v>
      </c>
      <c r="D32" s="17">
        <f>C32*100/C39</f>
        <v>4.1224036784525131</v>
      </c>
      <c r="E32" s="14">
        <v>407</v>
      </c>
      <c r="F32" s="17">
        <f>E32*100/E39</f>
        <v>3.8302277432712217</v>
      </c>
      <c r="G32" s="18">
        <f t="shared" si="0"/>
        <v>927</v>
      </c>
      <c r="H32" s="17">
        <f>G32*100/G39</f>
        <v>3.9888123924268504</v>
      </c>
    </row>
    <row r="33" spans="1:8" x14ac:dyDescent="0.55000000000000004">
      <c r="A33" s="2">
        <v>29</v>
      </c>
      <c r="B33" s="22" t="s">
        <v>21</v>
      </c>
      <c r="C33" s="15">
        <v>373</v>
      </c>
      <c r="D33" s="17">
        <f>C33*100/C39</f>
        <v>2.9570318693515141</v>
      </c>
      <c r="E33" s="15">
        <v>316</v>
      </c>
      <c r="F33" s="17">
        <f>E33*100/E39</f>
        <v>2.9738377564464522</v>
      </c>
      <c r="G33" s="18">
        <f t="shared" si="0"/>
        <v>689</v>
      </c>
      <c r="H33" s="17">
        <f>G33*100/G39</f>
        <v>2.9647160068846814</v>
      </c>
    </row>
    <row r="34" spans="1:8" x14ac:dyDescent="0.55000000000000004">
      <c r="A34" s="2">
        <v>30</v>
      </c>
      <c r="B34" s="24" t="s">
        <v>30</v>
      </c>
      <c r="C34" s="15">
        <v>152</v>
      </c>
      <c r="D34" s="17">
        <f>C34*100/C39</f>
        <v>1.2050103060091961</v>
      </c>
      <c r="E34" s="15">
        <v>158</v>
      </c>
      <c r="F34" s="17">
        <f>E34*100/E39</f>
        <v>1.4869188782232261</v>
      </c>
      <c r="G34" s="18">
        <f t="shared" si="0"/>
        <v>310</v>
      </c>
      <c r="H34" s="17">
        <f>G34*100/G39</f>
        <v>1.3339070567986231</v>
      </c>
    </row>
    <row r="35" spans="1:8" x14ac:dyDescent="0.55000000000000004">
      <c r="A35" s="2">
        <v>31</v>
      </c>
      <c r="B35" s="22" t="s">
        <v>16</v>
      </c>
      <c r="C35" s="15">
        <v>213</v>
      </c>
      <c r="D35" s="17">
        <f>C35*100/C39</f>
        <v>1.6885999682892026</v>
      </c>
      <c r="E35" s="15">
        <v>229</v>
      </c>
      <c r="F35" s="17">
        <f>E35*100/E39</f>
        <v>2.1550912855260682</v>
      </c>
      <c r="G35" s="18">
        <f t="shared" si="0"/>
        <v>442</v>
      </c>
      <c r="H35" s="17">
        <f>G35*100/G39</f>
        <v>1.9018932874354562</v>
      </c>
    </row>
    <row r="36" spans="1:8" x14ac:dyDescent="0.55000000000000004">
      <c r="A36" s="2">
        <v>32</v>
      </c>
      <c r="B36" s="24" t="s">
        <v>29</v>
      </c>
      <c r="C36" s="15">
        <v>74</v>
      </c>
      <c r="D36" s="17">
        <f>C36*100/C39</f>
        <v>0.58664975424131915</v>
      </c>
      <c r="E36" s="15">
        <v>63</v>
      </c>
      <c r="F36" s="17">
        <f>E36*100/E39</f>
        <v>0.59288537549407117</v>
      </c>
      <c r="G36" s="18">
        <f t="shared" si="0"/>
        <v>137</v>
      </c>
      <c r="H36" s="17">
        <f>G36*100/G39</f>
        <v>0.58950086058519791</v>
      </c>
    </row>
    <row r="37" spans="1:8" x14ac:dyDescent="0.55000000000000004">
      <c r="A37" s="2">
        <v>33</v>
      </c>
      <c r="B37" s="22" t="s">
        <v>26</v>
      </c>
      <c r="C37" s="14">
        <v>120</v>
      </c>
      <c r="D37" s="17">
        <f>C37*100/C39</f>
        <v>0.95132392579673375</v>
      </c>
      <c r="E37" s="14">
        <v>101</v>
      </c>
      <c r="F37" s="17">
        <f>E37*100/E39</f>
        <v>0.95049877658573312</v>
      </c>
      <c r="G37" s="18">
        <f t="shared" ref="G37:G38" si="1">C37+E37</f>
        <v>221</v>
      </c>
      <c r="H37" s="17">
        <f>G37*100/G39</f>
        <v>0.95094664371772808</v>
      </c>
    </row>
    <row r="38" spans="1:8" x14ac:dyDescent="0.55000000000000004">
      <c r="A38" s="2">
        <v>34</v>
      </c>
      <c r="B38" s="22" t="s">
        <v>20</v>
      </c>
      <c r="C38" s="14">
        <v>140</v>
      </c>
      <c r="D38" s="17">
        <f>C38*100/C39</f>
        <v>1.1098779134295227</v>
      </c>
      <c r="E38" s="14">
        <v>127</v>
      </c>
      <c r="F38" s="17">
        <f>E38*100/E39</f>
        <v>1.1951816299642386</v>
      </c>
      <c r="G38" s="18">
        <f t="shared" si="1"/>
        <v>267</v>
      </c>
      <c r="H38" s="17">
        <f>G38*100/G39</f>
        <v>1.148881239242685</v>
      </c>
    </row>
    <row r="39" spans="1:8" x14ac:dyDescent="0.55000000000000004">
      <c r="A39" s="25" t="s">
        <v>59</v>
      </c>
      <c r="B39" s="25"/>
      <c r="C39" s="19">
        <f t="shared" ref="C39:H39" si="2">SUM(C5:C38)</f>
        <v>12614</v>
      </c>
      <c r="D39" s="20">
        <f t="shared" si="2"/>
        <v>99.999999999999972</v>
      </c>
      <c r="E39" s="19">
        <f t="shared" si="2"/>
        <v>10626</v>
      </c>
      <c r="F39" s="20">
        <f t="shared" si="2"/>
        <v>99.999999999999986</v>
      </c>
      <c r="G39" s="19">
        <f t="shared" si="2"/>
        <v>23240</v>
      </c>
      <c r="H39" s="20">
        <f t="shared" si="2"/>
        <v>100</v>
      </c>
    </row>
  </sheetData>
  <sortState ref="A4:G34">
    <sortCondition ref="A5"/>
  </sortState>
  <mergeCells count="7">
    <mergeCell ref="A39:B39"/>
    <mergeCell ref="A1:H1"/>
    <mergeCell ref="C3:D3"/>
    <mergeCell ref="E3:F3"/>
    <mergeCell ref="G3:H3"/>
    <mergeCell ref="B3:B4"/>
    <mergeCell ref="A3:A4"/>
  </mergeCells>
  <conditionalFormatting sqref="B5:B38">
    <cfRule type="duplicateValues" dxfId="0" priority="2"/>
  </conditionalFormatting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ประเภท</vt:lpstr>
      <vt:lpstr>สมาชิก</vt:lpstr>
      <vt:lpstr>เนื้อหา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Chang</dc:creator>
  <cp:lastModifiedBy>Chang</cp:lastModifiedBy>
  <dcterms:created xsi:type="dcterms:W3CDTF">2017-01-09T07:26:37Z</dcterms:created>
  <dcterms:modified xsi:type="dcterms:W3CDTF">2018-05-01T03:25:24Z</dcterms:modified>
</cp:coreProperties>
</file>