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งานพัฒนา\"/>
    </mc:Choice>
  </mc:AlternateContent>
  <bookViews>
    <workbookView xWindow="0" yWindow="0" windowWidth="19200" windowHeight="7755" firstSheet="1" activeTab="4"/>
  </bookViews>
  <sheets>
    <sheet name="สรุปแยกตามภาควิชา-หลักสูตร" sheetId="2" state="hidden" r:id="rId1"/>
    <sheet name="สรุปแยกรายเดือน" sheetId="1" r:id="rId2"/>
    <sheet name="สรุปแยกตามร้านค้า" sheetId="3" r:id="rId3"/>
    <sheet name="สรุปแยกตามภาควิชา" sheetId="4" r:id="rId4"/>
    <sheet name="สรุปแยกตามภาควิชา (ย้อน 3 ปี)" sheetId="5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5" l="1"/>
  <c r="AG8" i="5"/>
  <c r="AH8" i="5"/>
  <c r="AF9" i="5"/>
  <c r="AG9" i="5"/>
  <c r="AH9" i="5"/>
  <c r="AF10" i="5"/>
  <c r="AG10" i="5"/>
  <c r="AH10" i="5"/>
  <c r="AF11" i="5"/>
  <c r="AG11" i="5"/>
  <c r="AH11" i="5"/>
  <c r="AF12" i="5"/>
  <c r="AG12" i="5"/>
  <c r="AH12" i="5"/>
  <c r="AF13" i="5"/>
  <c r="AG13" i="5"/>
  <c r="AH13" i="5"/>
  <c r="AF14" i="5"/>
  <c r="AG14" i="5"/>
  <c r="AH14" i="5"/>
  <c r="AF15" i="5"/>
  <c r="AG15" i="5"/>
  <c r="AH15" i="5"/>
  <c r="AF16" i="5"/>
  <c r="AG16" i="5"/>
  <c r="AH16" i="5"/>
  <c r="AF17" i="5"/>
  <c r="AG17" i="5"/>
  <c r="AH17" i="5"/>
  <c r="AF18" i="5"/>
  <c r="AG18" i="5"/>
  <c r="AH18" i="5"/>
  <c r="AF19" i="5"/>
  <c r="AG19" i="5"/>
  <c r="AH19" i="5"/>
  <c r="AF20" i="5"/>
  <c r="AG20" i="5"/>
  <c r="AH20" i="5"/>
  <c r="AF21" i="5"/>
  <c r="AG21" i="5"/>
  <c r="AH21" i="5"/>
  <c r="AF22" i="5"/>
  <c r="AG22" i="5"/>
  <c r="AH22" i="5"/>
  <c r="AF23" i="5"/>
  <c r="AG23" i="5"/>
  <c r="AH23" i="5"/>
  <c r="AF24" i="5"/>
  <c r="AG24" i="5"/>
  <c r="AH24" i="5"/>
  <c r="AH7" i="5"/>
  <c r="AG7" i="5"/>
  <c r="AF7" i="5"/>
  <c r="AC8" i="5"/>
  <c r="AD8" i="5"/>
  <c r="AE8" i="5"/>
  <c r="AC9" i="5"/>
  <c r="AD9" i="5"/>
  <c r="AE9" i="5"/>
  <c r="AC10" i="5"/>
  <c r="AD10" i="5"/>
  <c r="AE10" i="5"/>
  <c r="AC11" i="5"/>
  <c r="AD11" i="5"/>
  <c r="AE11" i="5"/>
  <c r="AC12" i="5"/>
  <c r="AD12" i="5"/>
  <c r="AE12" i="5"/>
  <c r="AC13" i="5"/>
  <c r="AD13" i="5"/>
  <c r="AE13" i="5"/>
  <c r="AC14" i="5"/>
  <c r="AD14" i="5"/>
  <c r="AE14" i="5"/>
  <c r="AC15" i="5"/>
  <c r="AD15" i="5"/>
  <c r="AE15" i="5"/>
  <c r="AC16" i="5"/>
  <c r="AD16" i="5"/>
  <c r="AE16" i="5"/>
  <c r="AC17" i="5"/>
  <c r="AD17" i="5"/>
  <c r="AE17" i="5"/>
  <c r="AC18" i="5"/>
  <c r="AD18" i="5"/>
  <c r="AE18" i="5"/>
  <c r="AC19" i="5"/>
  <c r="AD19" i="5"/>
  <c r="AE19" i="5"/>
  <c r="AC20" i="5"/>
  <c r="AD20" i="5"/>
  <c r="AE20" i="5"/>
  <c r="AC21" i="5"/>
  <c r="AD21" i="5"/>
  <c r="AE21" i="5"/>
  <c r="AC22" i="5"/>
  <c r="AD22" i="5"/>
  <c r="AE22" i="5"/>
  <c r="AC23" i="5"/>
  <c r="AD23" i="5"/>
  <c r="AE23" i="5"/>
  <c r="AC24" i="5"/>
  <c r="AD24" i="5"/>
  <c r="AE24" i="5"/>
  <c r="AE7" i="5"/>
  <c r="AD7" i="5"/>
  <c r="AC7" i="5"/>
  <c r="Z7" i="5"/>
  <c r="AA7" i="5"/>
  <c r="AB7" i="5"/>
  <c r="Z8" i="5"/>
  <c r="AA8" i="5"/>
  <c r="AB8" i="5"/>
  <c r="Z9" i="5"/>
  <c r="AA9" i="5"/>
  <c r="AB9" i="5"/>
  <c r="Z10" i="5"/>
  <c r="AA10" i="5"/>
  <c r="AB10" i="5"/>
  <c r="Z11" i="5"/>
  <c r="AA11" i="5"/>
  <c r="AB11" i="5"/>
  <c r="Z12" i="5"/>
  <c r="AA12" i="5"/>
  <c r="AB12" i="5"/>
  <c r="Z13" i="5"/>
  <c r="AA13" i="5"/>
  <c r="AB13" i="5"/>
  <c r="Z14" i="5"/>
  <c r="AA14" i="5"/>
  <c r="AB14" i="5"/>
  <c r="Z15" i="5"/>
  <c r="AA15" i="5"/>
  <c r="AB15" i="5"/>
  <c r="Z16" i="5"/>
  <c r="AA16" i="5"/>
  <c r="AB16" i="5"/>
  <c r="Z17" i="5"/>
  <c r="AA17" i="5"/>
  <c r="AB17" i="5"/>
  <c r="Z18" i="5"/>
  <c r="AA18" i="5"/>
  <c r="AB18" i="5"/>
  <c r="Z19" i="5"/>
  <c r="AA19" i="5"/>
  <c r="AB19" i="5"/>
  <c r="Z20" i="5"/>
  <c r="AA20" i="5"/>
  <c r="AB20" i="5"/>
  <c r="Z21" i="5"/>
  <c r="AA21" i="5"/>
  <c r="AB21" i="5"/>
  <c r="Z22" i="5"/>
  <c r="AA22" i="5"/>
  <c r="AB22" i="5"/>
  <c r="Z23" i="5"/>
  <c r="AA23" i="5"/>
  <c r="AB23" i="5"/>
  <c r="Z24" i="5"/>
  <c r="AA24" i="5"/>
  <c r="AB24" i="5"/>
  <c r="Y25" i="5"/>
  <c r="X25" i="5"/>
  <c r="W25" i="5"/>
  <c r="V25" i="5"/>
  <c r="U25" i="5"/>
  <c r="T25" i="5"/>
  <c r="AA25" i="5" l="1"/>
  <c r="Z25" i="5"/>
  <c r="AB25" i="5"/>
  <c r="T8" i="4" l="1"/>
  <c r="T9" i="4"/>
  <c r="T10" i="4"/>
  <c r="T11" i="4"/>
  <c r="T12" i="4"/>
  <c r="T13" i="4"/>
  <c r="T14" i="4"/>
  <c r="T15" i="4"/>
  <c r="P8" i="4"/>
  <c r="P9" i="4"/>
  <c r="P10" i="4"/>
  <c r="P11" i="4"/>
  <c r="P12" i="4"/>
  <c r="P13" i="4"/>
  <c r="P14" i="4"/>
  <c r="P15" i="4"/>
  <c r="P7" i="4"/>
  <c r="P16" i="4" s="1"/>
  <c r="R23" i="4"/>
  <c r="R24" i="4" s="1"/>
  <c r="M23" i="4"/>
  <c r="M24" i="4" s="1"/>
  <c r="L23" i="4"/>
  <c r="K23" i="4"/>
  <c r="J23" i="4"/>
  <c r="I23" i="4"/>
  <c r="H23" i="4"/>
  <c r="H24" i="4" s="1"/>
  <c r="G23" i="4"/>
  <c r="F23" i="4"/>
  <c r="E23" i="4"/>
  <c r="D23" i="4"/>
  <c r="C23" i="4"/>
  <c r="B23" i="4"/>
  <c r="S16" i="4"/>
  <c r="R16" i="4"/>
  <c r="Q16" i="4"/>
  <c r="O16" i="4"/>
  <c r="M16" i="4"/>
  <c r="L16" i="4"/>
  <c r="L24" i="4" s="1"/>
  <c r="K16" i="4"/>
  <c r="J16" i="4"/>
  <c r="I16" i="4"/>
  <c r="H16" i="4"/>
  <c r="G16" i="4"/>
  <c r="F16" i="4"/>
  <c r="E16" i="4"/>
  <c r="D16" i="4"/>
  <c r="T16" i="4" s="1"/>
  <c r="C16" i="4"/>
  <c r="B16" i="4"/>
  <c r="S24" i="4"/>
  <c r="E24" i="4"/>
  <c r="S23" i="4"/>
  <c r="N22" i="4"/>
  <c r="O22" i="4"/>
  <c r="P22" i="4"/>
  <c r="P23" i="4" s="1"/>
  <c r="Q22" i="4"/>
  <c r="R22" i="4"/>
  <c r="S22" i="4"/>
  <c r="S21" i="4"/>
  <c r="R21" i="4"/>
  <c r="Q21" i="4"/>
  <c r="Q23" i="4" s="1"/>
  <c r="P21" i="4"/>
  <c r="O21" i="4"/>
  <c r="O23" i="4" s="1"/>
  <c r="N21" i="4"/>
  <c r="N8" i="4"/>
  <c r="O8" i="4"/>
  <c r="Q8" i="4"/>
  <c r="R8" i="4"/>
  <c r="S8" i="4"/>
  <c r="N9" i="4"/>
  <c r="O9" i="4"/>
  <c r="Q9" i="4"/>
  <c r="R9" i="4"/>
  <c r="S9" i="4"/>
  <c r="N10" i="4"/>
  <c r="O10" i="4"/>
  <c r="Q10" i="4"/>
  <c r="R10" i="4"/>
  <c r="S10" i="4"/>
  <c r="N11" i="4"/>
  <c r="O11" i="4"/>
  <c r="Q11" i="4"/>
  <c r="R11" i="4"/>
  <c r="S11" i="4"/>
  <c r="N12" i="4"/>
  <c r="O12" i="4"/>
  <c r="Q12" i="4"/>
  <c r="R12" i="4"/>
  <c r="S12" i="4"/>
  <c r="N13" i="4"/>
  <c r="O13" i="4"/>
  <c r="Q13" i="4"/>
  <c r="R13" i="4"/>
  <c r="S13" i="4"/>
  <c r="N14" i="4"/>
  <c r="O14" i="4"/>
  <c r="Q14" i="4"/>
  <c r="R14" i="4"/>
  <c r="S14" i="4"/>
  <c r="N15" i="4"/>
  <c r="O15" i="4"/>
  <c r="Q15" i="4"/>
  <c r="R15" i="4"/>
  <c r="S15" i="4"/>
  <c r="S7" i="4"/>
  <c r="R7" i="4"/>
  <c r="Q7" i="4"/>
  <c r="O7" i="4"/>
  <c r="N7" i="4"/>
  <c r="N16" i="4" s="1"/>
  <c r="D13" i="3"/>
  <c r="J13" i="3"/>
  <c r="I13" i="3"/>
  <c r="H13" i="3"/>
  <c r="G13" i="3"/>
  <c r="F13" i="3"/>
  <c r="E13" i="3"/>
  <c r="C13" i="3"/>
  <c r="B13" i="3"/>
  <c r="O24" i="4" l="1"/>
  <c r="N23" i="4"/>
  <c r="N24" i="4" s="1"/>
  <c r="T7" i="4"/>
  <c r="J24" i="4"/>
  <c r="Q24" i="4"/>
  <c r="K24" i="4"/>
  <c r="G24" i="4"/>
  <c r="F24" i="4"/>
  <c r="D24" i="4"/>
  <c r="C24" i="4"/>
  <c r="P24" i="4"/>
  <c r="I24" i="4"/>
  <c r="M12" i="3"/>
  <c r="K10" i="3" l="1"/>
  <c r="L10" i="3"/>
  <c r="M10" i="3"/>
  <c r="K12" i="3"/>
  <c r="L12" i="3"/>
  <c r="I16" i="1" l="1"/>
  <c r="M15" i="1"/>
  <c r="L15" i="1"/>
  <c r="K15" i="1"/>
  <c r="G14" i="1"/>
  <c r="F14" i="1"/>
  <c r="L14" i="1" s="1"/>
  <c r="E14" i="1"/>
  <c r="K14" i="1" s="1"/>
  <c r="D14" i="1"/>
  <c r="L13" i="1"/>
  <c r="K13" i="1"/>
  <c r="J13" i="1"/>
  <c r="G13" i="1"/>
  <c r="L12" i="1"/>
  <c r="K12" i="1"/>
  <c r="G12" i="1"/>
  <c r="M12" i="1" s="1"/>
  <c r="L11" i="1"/>
  <c r="K11" i="1"/>
  <c r="J11" i="1"/>
  <c r="G11" i="1"/>
  <c r="D11" i="1"/>
  <c r="M10" i="1"/>
  <c r="L10" i="1"/>
  <c r="K10" i="1"/>
  <c r="J9" i="1"/>
  <c r="G9" i="1"/>
  <c r="F9" i="1"/>
  <c r="L9" i="1" s="1"/>
  <c r="E9" i="1"/>
  <c r="K9" i="1" s="1"/>
  <c r="D9" i="1"/>
  <c r="G8" i="1"/>
  <c r="F8" i="1"/>
  <c r="F16" i="1" s="1"/>
  <c r="E8" i="1"/>
  <c r="E16" i="1" s="1"/>
  <c r="D8" i="1"/>
  <c r="C8" i="1"/>
  <c r="B8" i="1"/>
  <c r="B16" i="1" s="1"/>
  <c r="L7" i="1"/>
  <c r="K7" i="1"/>
  <c r="J7" i="1"/>
  <c r="G7" i="1"/>
  <c r="D7" i="1"/>
  <c r="L6" i="1"/>
  <c r="K6" i="1"/>
  <c r="G6" i="1"/>
  <c r="M6" i="1" s="1"/>
  <c r="L5" i="1"/>
  <c r="K5" i="1"/>
  <c r="J5" i="1"/>
  <c r="G5" i="1"/>
  <c r="D5" i="1"/>
  <c r="L4" i="1"/>
  <c r="J4" i="1"/>
  <c r="H4" i="1"/>
  <c r="H16" i="1" s="1"/>
  <c r="G4" i="1"/>
  <c r="L8" i="1" l="1"/>
  <c r="M13" i="1"/>
  <c r="D16" i="1"/>
  <c r="M8" i="1"/>
  <c r="M11" i="1"/>
  <c r="M14" i="1"/>
  <c r="C16" i="1"/>
  <c r="M4" i="1"/>
  <c r="M7" i="1"/>
  <c r="J16" i="1"/>
  <c r="M9" i="1"/>
  <c r="L16" i="1"/>
  <c r="G16" i="1"/>
  <c r="K4" i="1"/>
  <c r="M5" i="1"/>
  <c r="K8" i="1"/>
  <c r="K4" i="3"/>
  <c r="L4" i="3"/>
  <c r="M16" i="1" l="1"/>
  <c r="B17" i="1" s="1"/>
  <c r="K16" i="1"/>
  <c r="AI13" i="5"/>
  <c r="AI17" i="5"/>
  <c r="AI23" i="5"/>
  <c r="AG25" i="5"/>
  <c r="AE25" i="5"/>
  <c r="AC25" i="5"/>
  <c r="AI8" i="5" l="1"/>
  <c r="AJ8" i="5" s="1"/>
  <c r="AI12" i="5"/>
  <c r="AJ12" i="5" s="1"/>
  <c r="AJ23" i="5"/>
  <c r="AJ17" i="5"/>
  <c r="AJ13" i="5"/>
  <c r="AI9" i="5"/>
  <c r="AJ9" i="5" s="1"/>
  <c r="AI22" i="5"/>
  <c r="AJ22" i="5" s="1"/>
  <c r="AI19" i="5"/>
  <c r="AJ19" i="5" s="1"/>
  <c r="AI15" i="5"/>
  <c r="AJ15" i="5" s="1"/>
  <c r="AI11" i="5"/>
  <c r="AJ11" i="5" s="1"/>
  <c r="AI7" i="5"/>
  <c r="AJ7" i="5" s="1"/>
  <c r="AI24" i="5"/>
  <c r="AJ24" i="5" s="1"/>
  <c r="AI21" i="5"/>
  <c r="AJ21" i="5" s="1"/>
  <c r="AI20" i="5"/>
  <c r="AJ20" i="5" s="1"/>
  <c r="AI18" i="5"/>
  <c r="AJ18" i="5" s="1"/>
  <c r="AI16" i="5"/>
  <c r="AJ16" i="5" s="1"/>
  <c r="AI14" i="5"/>
  <c r="AJ14" i="5" s="1"/>
  <c r="AI10" i="5"/>
  <c r="AJ10" i="5" s="1"/>
  <c r="AD25" i="5"/>
  <c r="AH25" i="5"/>
  <c r="AF25" i="5"/>
  <c r="P25" i="5"/>
  <c r="O25" i="5"/>
  <c r="N25" i="5"/>
  <c r="M25" i="5"/>
  <c r="L25" i="5"/>
  <c r="K25" i="5"/>
  <c r="G25" i="5"/>
  <c r="F25" i="5"/>
  <c r="E25" i="5"/>
  <c r="D25" i="5"/>
  <c r="C25" i="5"/>
  <c r="B25" i="5"/>
  <c r="S24" i="5"/>
  <c r="R24" i="5"/>
  <c r="Q24" i="5"/>
  <c r="J24" i="5"/>
  <c r="I24" i="5"/>
  <c r="H24" i="5"/>
  <c r="S23" i="5"/>
  <c r="R23" i="5"/>
  <c r="Q23" i="5"/>
  <c r="J23" i="5"/>
  <c r="I23" i="5"/>
  <c r="H23" i="5"/>
  <c r="S22" i="5"/>
  <c r="R22" i="5"/>
  <c r="Q22" i="5"/>
  <c r="J22" i="5"/>
  <c r="I22" i="5"/>
  <c r="H22" i="5"/>
  <c r="S20" i="5"/>
  <c r="R20" i="5"/>
  <c r="Q20" i="5"/>
  <c r="J20" i="5"/>
  <c r="I20" i="5"/>
  <c r="H20" i="5"/>
  <c r="S14" i="5"/>
  <c r="R14" i="5"/>
  <c r="Q14" i="5"/>
  <c r="J14" i="5"/>
  <c r="I14" i="5"/>
  <c r="H14" i="5"/>
  <c r="S21" i="5"/>
  <c r="R21" i="5"/>
  <c r="Q21" i="5"/>
  <c r="J21" i="5"/>
  <c r="I21" i="5"/>
  <c r="H21" i="5"/>
  <c r="S19" i="5"/>
  <c r="R19" i="5"/>
  <c r="Q19" i="5"/>
  <c r="J19" i="5"/>
  <c r="I19" i="5"/>
  <c r="H19" i="5"/>
  <c r="S18" i="5"/>
  <c r="R18" i="5"/>
  <c r="Q18" i="5"/>
  <c r="J18" i="5"/>
  <c r="I18" i="5"/>
  <c r="H18" i="5"/>
  <c r="S17" i="5"/>
  <c r="R17" i="5"/>
  <c r="Q17" i="5"/>
  <c r="J17" i="5"/>
  <c r="I17" i="5"/>
  <c r="H17" i="5"/>
  <c r="S16" i="5"/>
  <c r="R16" i="5"/>
  <c r="Q16" i="5"/>
  <c r="J16" i="5"/>
  <c r="I16" i="5"/>
  <c r="H16" i="5"/>
  <c r="S15" i="5"/>
  <c r="R15" i="5"/>
  <c r="Q15" i="5"/>
  <c r="J15" i="5"/>
  <c r="I15" i="5"/>
  <c r="H15" i="5"/>
  <c r="S13" i="5"/>
  <c r="R13" i="5"/>
  <c r="Q13" i="5"/>
  <c r="J13" i="5"/>
  <c r="I13" i="5"/>
  <c r="H13" i="5"/>
  <c r="S12" i="5"/>
  <c r="R12" i="5"/>
  <c r="Q12" i="5"/>
  <c r="J12" i="5"/>
  <c r="I12" i="5"/>
  <c r="H12" i="5"/>
  <c r="S11" i="5"/>
  <c r="R11" i="5"/>
  <c r="Q11" i="5"/>
  <c r="J11" i="5"/>
  <c r="I11" i="5"/>
  <c r="H11" i="5"/>
  <c r="S10" i="5"/>
  <c r="R10" i="5"/>
  <c r="Q10" i="5"/>
  <c r="J10" i="5"/>
  <c r="I10" i="5"/>
  <c r="H10" i="5"/>
  <c r="S9" i="5"/>
  <c r="R9" i="5"/>
  <c r="Q9" i="5"/>
  <c r="J9" i="5"/>
  <c r="I9" i="5"/>
  <c r="H9" i="5"/>
  <c r="S8" i="5"/>
  <c r="R8" i="5"/>
  <c r="Q8" i="5"/>
  <c r="J8" i="5"/>
  <c r="I8" i="5"/>
  <c r="H8" i="5"/>
  <c r="S7" i="5"/>
  <c r="R7" i="5"/>
  <c r="Q7" i="5"/>
  <c r="J7" i="5"/>
  <c r="I7" i="5"/>
  <c r="H7" i="5"/>
  <c r="U8" i="4"/>
  <c r="U9" i="4"/>
  <c r="U10" i="4"/>
  <c r="U11" i="4"/>
  <c r="U12" i="4"/>
  <c r="U13" i="4"/>
  <c r="U14" i="4"/>
  <c r="U15" i="4"/>
  <c r="I25" i="5" l="1"/>
  <c r="S25" i="5"/>
  <c r="J25" i="5"/>
  <c r="R25" i="5"/>
  <c r="H25" i="5"/>
  <c r="Q25" i="5"/>
  <c r="AI25" i="5" l="1"/>
  <c r="AJ25" i="5" s="1"/>
  <c r="T22" i="4" l="1"/>
  <c r="B24" i="4"/>
  <c r="Q15" i="2"/>
  <c r="R15" i="2"/>
  <c r="S15" i="2"/>
  <c r="M26" i="2"/>
  <c r="L26" i="2"/>
  <c r="K26" i="2"/>
  <c r="J26" i="2"/>
  <c r="I26" i="2"/>
  <c r="H26" i="2"/>
  <c r="G26" i="2"/>
  <c r="F26" i="2"/>
  <c r="E26" i="2"/>
  <c r="D26" i="2"/>
  <c r="C26" i="2"/>
  <c r="B26" i="2"/>
  <c r="P15" i="2"/>
  <c r="T15" i="2" s="1"/>
  <c r="O15" i="2"/>
  <c r="N15" i="2"/>
  <c r="M7" i="3"/>
  <c r="L7" i="3"/>
  <c r="K7" i="3"/>
  <c r="M11" i="3"/>
  <c r="L11" i="3"/>
  <c r="K11" i="3"/>
  <c r="M5" i="3"/>
  <c r="L5" i="3"/>
  <c r="K5" i="3"/>
  <c r="M4" i="3"/>
  <c r="M9" i="3"/>
  <c r="L9" i="3"/>
  <c r="K9" i="3"/>
  <c r="M6" i="3"/>
  <c r="L6" i="3"/>
  <c r="K6" i="3"/>
  <c r="M8" i="3"/>
  <c r="L8" i="3"/>
  <c r="K8" i="3"/>
  <c r="U22" i="4" l="1"/>
  <c r="K13" i="3"/>
  <c r="M13" i="3"/>
  <c r="B14" i="3" s="1"/>
  <c r="L13" i="3"/>
  <c r="U7" i="4"/>
  <c r="T21" i="4"/>
  <c r="T23" i="4" s="1"/>
  <c r="U23" i="4" s="1"/>
  <c r="S13" i="2"/>
  <c r="R13" i="2"/>
  <c r="Q13" i="2"/>
  <c r="P13" i="2"/>
  <c r="O13" i="2"/>
  <c r="N13" i="2"/>
  <c r="S18" i="2"/>
  <c r="P7" i="2"/>
  <c r="P12" i="2"/>
  <c r="N8" i="2"/>
  <c r="O8" i="2"/>
  <c r="P8" i="2"/>
  <c r="Q8" i="2"/>
  <c r="R8" i="2"/>
  <c r="S8" i="2"/>
  <c r="N9" i="2"/>
  <c r="O9" i="2"/>
  <c r="P9" i="2"/>
  <c r="Q9" i="2"/>
  <c r="R9" i="2"/>
  <c r="S9" i="2"/>
  <c r="N10" i="2"/>
  <c r="O10" i="2"/>
  <c r="P10" i="2"/>
  <c r="Q10" i="2"/>
  <c r="R10" i="2"/>
  <c r="S10" i="2"/>
  <c r="N11" i="2"/>
  <c r="O11" i="2"/>
  <c r="P11" i="2"/>
  <c r="Q11" i="2"/>
  <c r="R11" i="2"/>
  <c r="S11" i="2"/>
  <c r="N12" i="2"/>
  <c r="O12" i="2"/>
  <c r="Q12" i="2"/>
  <c r="R12" i="2"/>
  <c r="S12" i="2"/>
  <c r="N14" i="2"/>
  <c r="O14" i="2"/>
  <c r="P14" i="2"/>
  <c r="Q14" i="2"/>
  <c r="R14" i="2"/>
  <c r="S14" i="2"/>
  <c r="N16" i="2"/>
  <c r="O16" i="2"/>
  <c r="P16" i="2"/>
  <c r="Q16" i="2"/>
  <c r="R16" i="2"/>
  <c r="S16" i="2"/>
  <c r="N17" i="2"/>
  <c r="O17" i="2"/>
  <c r="P17" i="2"/>
  <c r="Q17" i="2"/>
  <c r="R17" i="2"/>
  <c r="S17" i="2"/>
  <c r="N18" i="2"/>
  <c r="O18" i="2"/>
  <c r="P18" i="2"/>
  <c r="Q18" i="2"/>
  <c r="R18" i="2"/>
  <c r="S7" i="2"/>
  <c r="R7" i="2"/>
  <c r="Q7" i="2"/>
  <c r="O7" i="2"/>
  <c r="N7" i="2"/>
  <c r="U21" i="4" l="1"/>
  <c r="T13" i="2"/>
  <c r="S25" i="2"/>
  <c r="R25" i="2"/>
  <c r="Q25" i="2"/>
  <c r="P25" i="2"/>
  <c r="O25" i="2"/>
  <c r="N25" i="2"/>
  <c r="Q24" i="2"/>
  <c r="N24" i="2"/>
  <c r="O24" i="2"/>
  <c r="O26" i="2" s="1"/>
  <c r="M19" i="2"/>
  <c r="L19" i="2"/>
  <c r="K19" i="2"/>
  <c r="K27" i="2" s="1"/>
  <c r="J19" i="2"/>
  <c r="I19" i="2"/>
  <c r="H19" i="2"/>
  <c r="H27" i="2" s="1"/>
  <c r="F19" i="2"/>
  <c r="E19" i="2"/>
  <c r="D19" i="2"/>
  <c r="C19" i="2"/>
  <c r="C27" i="2" s="1"/>
  <c r="B19" i="2"/>
  <c r="T18" i="2"/>
  <c r="T17" i="2"/>
  <c r="T16" i="2"/>
  <c r="T14" i="2"/>
  <c r="T12" i="2"/>
  <c r="T11" i="2"/>
  <c r="T10" i="2"/>
  <c r="G19" i="2"/>
  <c r="T8" i="2"/>
  <c r="T7" i="2"/>
  <c r="T24" i="4" l="1"/>
  <c r="U24" i="4" s="1"/>
  <c r="N26" i="2"/>
  <c r="U16" i="4"/>
  <c r="Q26" i="2"/>
  <c r="T25" i="2"/>
  <c r="P24" i="2"/>
  <c r="P26" i="2" s="1"/>
  <c r="F27" i="2"/>
  <c r="G27" i="2"/>
  <c r="S24" i="2"/>
  <c r="S26" i="2" s="1"/>
  <c r="S19" i="2"/>
  <c r="I27" i="2"/>
  <c r="Q19" i="2"/>
  <c r="L27" i="2"/>
  <c r="R19" i="2"/>
  <c r="O19" i="2"/>
  <c r="O27" i="2" s="1"/>
  <c r="M27" i="2"/>
  <c r="J27" i="2"/>
  <c r="N19" i="2"/>
  <c r="E27" i="2"/>
  <c r="B27" i="2"/>
  <c r="P19" i="2"/>
  <c r="T9" i="2"/>
  <c r="R24" i="2"/>
  <c r="R26" i="2" s="1"/>
  <c r="D27" i="2"/>
  <c r="Q27" i="2" l="1"/>
  <c r="N27" i="2"/>
  <c r="T24" i="2"/>
  <c r="T26" i="2" s="1"/>
  <c r="R27" i="2"/>
  <c r="T19" i="2"/>
  <c r="S27" i="2"/>
  <c r="P27" i="2"/>
  <c r="T27" i="2" l="1"/>
</calcChain>
</file>

<file path=xl/sharedStrings.xml><?xml version="1.0" encoding="utf-8"?>
<sst xmlns="http://schemas.openxmlformats.org/spreadsheetml/2006/main" count="285" uniqueCount="86">
  <si>
    <t>เดือน</t>
  </si>
  <si>
    <t>หนังสือภาษาไทย</t>
  </si>
  <si>
    <t>หนังสือภาษาต่างประเทศ</t>
  </si>
  <si>
    <t>สิ่งพิมพ์รายปี</t>
  </si>
  <si>
    <t>รวมทั้งสิ้น</t>
  </si>
  <si>
    <t>เล่ม</t>
  </si>
  <si>
    <t>จำนวนเงิน</t>
  </si>
  <si>
    <t>รวม</t>
  </si>
  <si>
    <t>ยอดคงเหลือ</t>
  </si>
  <si>
    <t>* งบบัณฑิตวิทยาลัย</t>
  </si>
  <si>
    <t>ภาควิชา / หน่วยงาน / หลักสูตร</t>
  </si>
  <si>
    <t>ราคารวม</t>
  </si>
  <si>
    <t>จำนวน (ชื่อเรื่อง)</t>
  </si>
  <si>
    <t>จำนวน (เล่ม)</t>
  </si>
  <si>
    <t>กายวิภาคศาสตร์</t>
  </si>
  <si>
    <t>คณิตศาสตร์</t>
  </si>
  <si>
    <t>เคมี</t>
  </si>
  <si>
    <t>จุลชีววิทยา</t>
  </si>
  <si>
    <t>ชีววิทยา</t>
  </si>
  <si>
    <t>เทคโนโลยีชีวภาพ</t>
  </si>
  <si>
    <t>ฟิสิกส์</t>
  </si>
  <si>
    <t>สรีรวิทยา</t>
  </si>
  <si>
    <t>ห้องสมุด</t>
  </si>
  <si>
    <t>สิ่งพิมพ์ต่อเนื่องรายปี</t>
  </si>
  <si>
    <t>รวมทั้งหมด</t>
  </si>
  <si>
    <t>ภาษาต่างประเทศ</t>
  </si>
  <si>
    <t>ภาษาไทย</t>
  </si>
  <si>
    <t>อาจารย์/บุคลากร</t>
  </si>
  <si>
    <t>นักศึกษา</t>
  </si>
  <si>
    <t>ประเภททรัพยากร</t>
  </si>
  <si>
    <t>บุคลากรห้องสมุด</t>
  </si>
  <si>
    <t>หนังสือ</t>
  </si>
  <si>
    <t>งานแพทยศาสตร์ฯ</t>
  </si>
  <si>
    <t>พฤกษศาสตร์</t>
  </si>
  <si>
    <t>งานพัฒนาทรัพยากรสารนิเทศ  : สถิติการสั่งซื้อหนังสือในปีงบประมาณ 2558 แยกตามหน่วยงาน (ภายใต้งบประมาณ 2 ล้านบาท)</t>
  </si>
  <si>
    <t>Booknet</t>
  </si>
  <si>
    <t>Kinokuniya</t>
  </si>
  <si>
    <t>My Bookstore</t>
  </si>
  <si>
    <t>Nibondh</t>
  </si>
  <si>
    <t>PB for Books</t>
  </si>
  <si>
    <t>ดวงกมลสมัย</t>
  </si>
  <si>
    <t>ศูนย์หนังสือจุฬาฯ</t>
  </si>
  <si>
    <t>เภสัชวิทยา</t>
  </si>
  <si>
    <t>งานบริหารและธุรการ</t>
  </si>
  <si>
    <t>บุคลากร</t>
  </si>
  <si>
    <t>ห้องสมุดคัดเลือกเอง</t>
  </si>
  <si>
    <t>ราคาเฉลี่ยต่อเล่ม</t>
  </si>
  <si>
    <t>ยอดรวม</t>
  </si>
  <si>
    <t>คณิตศาสตร์ (MA)</t>
  </si>
  <si>
    <t>กายวิภาคศาสตร์ (AN)</t>
  </si>
  <si>
    <t>เคมี (CH)</t>
  </si>
  <si>
    <t>จุลชีววิทยา (MI)</t>
  </si>
  <si>
    <t>ชีวเคมี (BC)</t>
  </si>
  <si>
    <t>ชีววิทยา (BI)</t>
  </si>
  <si>
    <t>เทคโนโลยีชีวภาพ (BT)</t>
  </si>
  <si>
    <t>นิติวิทยาศาสตร์ (FS)</t>
  </si>
  <si>
    <t>พฤกษศาสตร์ (PL)</t>
  </si>
  <si>
    <t>พิษวิทยา (TX)</t>
  </si>
  <si>
    <t>ฟิสิกส์ (PY)</t>
  </si>
  <si>
    <t>เภสัชวิทยา (PH)</t>
  </si>
  <si>
    <t>วิทยาการพืช (GrPL)</t>
  </si>
  <si>
    <t>วิทยาศาสตร์และวิศวกรรมวัสดุ (ME)</t>
  </si>
  <si>
    <t>สรีรวิทยา (PS)</t>
  </si>
  <si>
    <t>งานบริหารและธุรการ (AD)</t>
  </si>
  <si>
    <t>งานแพทยศาสตร์ฯ (MD)</t>
  </si>
  <si>
    <t>* ไม่รวมงบประมาณจากบัณฑิตวิทยาลัย</t>
  </si>
  <si>
    <t>งานพัฒนาทรัพยากรสารนิเทศ  : สถิติการสั่งซื้อหนังสือในปีงบประมาณ 2560 แยกตามเดือน (ภายใต้งบประมาณ 2 ล้านบาท)</t>
  </si>
  <si>
    <t>งานพัฒนาทรัพยากรสารนิเทศ  : สถิติการสั่งซื้อหนังสือในปีงบประมาณ 2560 แยกตามหน่วยงาน (ภายใต้งบประมาณ 2 ล้านบาท)</t>
  </si>
  <si>
    <t>ตุลาคม 2559</t>
  </si>
  <si>
    <t>พฤศจิกายน 2559</t>
  </si>
  <si>
    <t>ธันวาคม 2559</t>
  </si>
  <si>
    <t>มกราคม 2560</t>
  </si>
  <si>
    <t>กุมภาพันธ์ 2560</t>
  </si>
  <si>
    <t>มีนาคม 2560</t>
  </si>
  <si>
    <t>เมษายน 2560</t>
  </si>
  <si>
    <t>พฤกษภาคม 2560</t>
  </si>
  <si>
    <t>พฤกษภาคม 2560 *</t>
  </si>
  <si>
    <t>มิถุนายน 2560</t>
  </si>
  <si>
    <t>กรกฏาคม 2560</t>
  </si>
  <si>
    <t>สิงหาคม 2560</t>
  </si>
  <si>
    <t>อื่นๆ</t>
  </si>
  <si>
    <t>SE-ED</t>
  </si>
  <si>
    <t>นิติวิทยาศาสตร์</t>
  </si>
  <si>
    <t>จำนวนหนังสือระหว่างปี 2558-2560</t>
  </si>
  <si>
    <t>ชื่อเรื่อง</t>
  </si>
  <si>
    <t>งานพัฒนาทรัพยากรสารนิเทศ : สถิติการสั่งซื้อหนังสือแยกตามหน่วยงาน ย้อนหลัง 3 ปี (2558-2560)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</si>
</sst>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name val="Microsoft Sans Serif"/>
      <family val="2"/>
    </font>
    <font>
      <b/>
      <u/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color rgb="FFFF0000"/>
      <name val="Microsoft Sans Serif"/>
      <family val="2"/>
    </font>
    <font>
      <b/>
      <u/>
      <sz val="10"/>
      <color rgb="FFFF0000"/>
      <name val="Microsoft Sans Serif"/>
      <family val="2"/>
    </font>
    <font>
      <b/>
      <sz val="10"/>
      <color rgb="FF000000"/>
      <name val="Microsoft Sans Serif"/>
      <family val="2"/>
    </font>
    <font>
      <sz val="10"/>
      <color rgb="FFFF0000"/>
      <name val="Microsoft Sans Serif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43" fontId="7" fillId="0" borderId="2" xfId="1" applyFont="1" applyBorder="1" applyAlignment="1">
      <alignment horizontal="right" vertical="top" wrapText="1"/>
    </xf>
    <xf numFmtId="43" fontId="7" fillId="0" borderId="2" xfId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43" fontId="7" fillId="3" borderId="2" xfId="1" applyFont="1" applyFill="1" applyBorder="1" applyAlignment="1">
      <alignment horizontal="right" vertical="top" wrapText="1"/>
    </xf>
    <xf numFmtId="43" fontId="7" fillId="3" borderId="2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3" fontId="7" fillId="0" borderId="0" xfId="1" applyFont="1" applyAlignment="1">
      <alignment horizontal="right" vertical="top" wrapText="1"/>
    </xf>
    <xf numFmtId="43" fontId="7" fillId="0" borderId="0" xfId="1" applyFont="1" applyAlignment="1">
      <alignment horizontal="center" vertical="top" wrapText="1"/>
    </xf>
    <xf numFmtId="43" fontId="5" fillId="0" borderId="2" xfId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43" fontId="2" fillId="0" borderId="2" xfId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7" fillId="0" borderId="0" xfId="1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right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11" borderId="2" xfId="0" applyFont="1" applyFill="1" applyBorder="1" applyAlignment="1">
      <alignment horizontal="right" vertical="center" wrapText="1"/>
    </xf>
    <xf numFmtId="0" fontId="7" fillId="11" borderId="2" xfId="0" applyFont="1" applyFill="1" applyBorder="1" applyAlignment="1">
      <alignment horizontal="center" vertical="center" wrapText="1"/>
    </xf>
    <xf numFmtId="43" fontId="7" fillId="11" borderId="2" xfId="1" applyFont="1" applyFill="1" applyBorder="1" applyAlignment="1">
      <alignment horizontal="center" vertical="center" wrapText="1"/>
    </xf>
    <xf numFmtId="43" fontId="7" fillId="11" borderId="2" xfId="1" applyFont="1" applyFill="1" applyBorder="1" applyAlignment="1">
      <alignment vertical="center"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3" fontId="5" fillId="7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right" vertical="center" wrapText="1"/>
    </xf>
    <xf numFmtId="0" fontId="5" fillId="14" borderId="2" xfId="0" applyNumberFormat="1" applyFont="1" applyFill="1" applyBorder="1" applyAlignment="1">
      <alignment horizontal="center" vertical="center" wrapText="1"/>
    </xf>
    <xf numFmtId="43" fontId="11" fillId="0" borderId="2" xfId="1" applyFont="1" applyBorder="1" applyAlignment="1">
      <alignment horizontal="center" vertical="center" wrapText="1"/>
    </xf>
    <xf numFmtId="43" fontId="7" fillId="0" borderId="0" xfId="0" applyNumberFormat="1" applyFont="1" applyAlignment="1">
      <alignment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5" fillId="10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43" fontId="5" fillId="14" borderId="6" xfId="1" applyFont="1" applyFill="1" applyBorder="1" applyAlignment="1">
      <alignment horizontal="center" vertical="center" wrapText="1"/>
    </xf>
    <xf numFmtId="43" fontId="5" fillId="14" borderId="7" xfId="1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FF"/>
      <color rgb="FF66FFFF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th-TH"/>
              <a:t>งานพัฒนาทรัพยากรสารนิเทศ  : สถิติการสั่งซื้อหนังสือในปีงบประมาณ 25</a:t>
            </a:r>
            <a:r>
              <a:rPr lang="en-US"/>
              <a:t>60</a:t>
            </a:r>
            <a:r>
              <a:rPr lang="th-TH"/>
              <a:t> แยกตามเดือน (ภายใต้งบประมาณ  2 ล้านบาท)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81013204177751E-2"/>
          <c:y val="9.9486290391686216E-2"/>
          <c:w val="0.74233941534006487"/>
          <c:h val="0.7824488878754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[1]สรุป!$B$2</c:f>
              <c:strCache>
                <c:ptCount val="1"/>
                <c:pt idx="0">
                  <c:v>หนังสือภาษาไทย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[1]สรุป!$A$4:$A$17</c:f>
              <c:strCache>
                <c:ptCount val="14"/>
                <c:pt idx="0">
                  <c:v>ตุลาคม 2559</c:v>
                </c:pt>
                <c:pt idx="1">
                  <c:v>พฤศจิกายน 2559</c:v>
                </c:pt>
                <c:pt idx="2">
                  <c:v>ธันวาคม 2559</c:v>
                </c:pt>
                <c:pt idx="3">
                  <c:v>มกราคม 2560</c:v>
                </c:pt>
                <c:pt idx="4">
                  <c:v>กุมภาพันธ์ 2560</c:v>
                </c:pt>
                <c:pt idx="5">
                  <c:v>มีนาคม 2560</c:v>
                </c:pt>
                <c:pt idx="6">
                  <c:v>เมษายน 2560</c:v>
                </c:pt>
                <c:pt idx="7">
                  <c:v>พฤกษภาคม 2560</c:v>
                </c:pt>
                <c:pt idx="8">
                  <c:v>พฤกษภาคม 2560 *</c:v>
                </c:pt>
                <c:pt idx="9">
                  <c:v>มิถุนายน 2560</c:v>
                </c:pt>
                <c:pt idx="10">
                  <c:v>กรกฏาคม 2560</c:v>
                </c:pt>
                <c:pt idx="11">
                  <c:v>สิงหาคม 2560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[1]สรุป!$D$4:$D$15</c:f>
              <c:numCache>
                <c:formatCode>General</c:formatCode>
                <c:ptCount val="12"/>
                <c:pt idx="0">
                  <c:v>0</c:v>
                </c:pt>
                <c:pt idx="1">
                  <c:v>2977.1</c:v>
                </c:pt>
                <c:pt idx="2">
                  <c:v>0</c:v>
                </c:pt>
                <c:pt idx="3">
                  <c:v>817</c:v>
                </c:pt>
                <c:pt idx="4">
                  <c:v>3710.6</c:v>
                </c:pt>
                <c:pt idx="5">
                  <c:v>1033.2</c:v>
                </c:pt>
                <c:pt idx="6">
                  <c:v>0</c:v>
                </c:pt>
                <c:pt idx="7">
                  <c:v>3207.5</c:v>
                </c:pt>
                <c:pt idx="8">
                  <c:v>0</c:v>
                </c:pt>
                <c:pt idx="9">
                  <c:v>0</c:v>
                </c:pt>
                <c:pt idx="10">
                  <c:v>358.2</c:v>
                </c:pt>
                <c:pt idx="11">
                  <c:v>445.5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6-424D-B693-E5F8B395F2EB}"/>
            </c:ext>
          </c:extLst>
        </c:ser>
        <c:ser>
          <c:idx val="5"/>
          <c:order val="1"/>
          <c:tx>
            <c:strRef>
              <c:f>[1]สรุป!$E$2</c:f>
              <c:strCache>
                <c:ptCount val="1"/>
                <c:pt idx="0">
                  <c:v>หนังสือภาษาต่างประเทศ</c:v>
                </c:pt>
              </c:strCache>
            </c:strRef>
          </c:tx>
          <c:invertIfNegative val="0"/>
          <c:cat>
            <c:strRef>
              <c:f>[1]สรุป!$A$4:$A$17</c:f>
              <c:strCache>
                <c:ptCount val="14"/>
                <c:pt idx="0">
                  <c:v>ตุลาคม 2559</c:v>
                </c:pt>
                <c:pt idx="1">
                  <c:v>พฤศจิกายน 2559</c:v>
                </c:pt>
                <c:pt idx="2">
                  <c:v>ธันวาคม 2559</c:v>
                </c:pt>
                <c:pt idx="3">
                  <c:v>มกราคม 2560</c:v>
                </c:pt>
                <c:pt idx="4">
                  <c:v>กุมภาพันธ์ 2560</c:v>
                </c:pt>
                <c:pt idx="5">
                  <c:v>มีนาคม 2560</c:v>
                </c:pt>
                <c:pt idx="6">
                  <c:v>เมษายน 2560</c:v>
                </c:pt>
                <c:pt idx="7">
                  <c:v>พฤกษภาคม 2560</c:v>
                </c:pt>
                <c:pt idx="8">
                  <c:v>พฤกษภาคม 2560 *</c:v>
                </c:pt>
                <c:pt idx="9">
                  <c:v>มิถุนายน 2560</c:v>
                </c:pt>
                <c:pt idx="10">
                  <c:v>กรกฏาคม 2560</c:v>
                </c:pt>
                <c:pt idx="11">
                  <c:v>สิงหาคม 2560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[1]สรุป!$G$4:$G$15</c:f>
              <c:numCache>
                <c:formatCode>General</c:formatCode>
                <c:ptCount val="12"/>
                <c:pt idx="0">
                  <c:v>63871.4</c:v>
                </c:pt>
                <c:pt idx="1">
                  <c:v>176361.35</c:v>
                </c:pt>
                <c:pt idx="2">
                  <c:v>67489.7</c:v>
                </c:pt>
                <c:pt idx="3">
                  <c:v>4305.25</c:v>
                </c:pt>
                <c:pt idx="4">
                  <c:v>59570.5</c:v>
                </c:pt>
                <c:pt idx="5">
                  <c:v>167453.35</c:v>
                </c:pt>
                <c:pt idx="6">
                  <c:v>80732.399999999994</c:v>
                </c:pt>
                <c:pt idx="7">
                  <c:v>52202.45</c:v>
                </c:pt>
                <c:pt idx="8">
                  <c:v>236027.65</c:v>
                </c:pt>
                <c:pt idx="9">
                  <c:v>16443.75</c:v>
                </c:pt>
                <c:pt idx="10">
                  <c:v>84558.45</c:v>
                </c:pt>
                <c:pt idx="11">
                  <c:v>41919.949999999997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6-424D-B693-E5F8B395F2EB}"/>
            </c:ext>
          </c:extLst>
        </c:ser>
        <c:ser>
          <c:idx val="6"/>
          <c:order val="2"/>
          <c:tx>
            <c:strRef>
              <c:f>[1]สรุป!$H$2</c:f>
              <c:strCache>
                <c:ptCount val="1"/>
                <c:pt idx="0">
                  <c:v>สิ่งพิมพ์รายปี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[1]สรุป!$A$4:$A$17</c:f>
              <c:strCache>
                <c:ptCount val="14"/>
                <c:pt idx="0">
                  <c:v>ตุลาคม 2559</c:v>
                </c:pt>
                <c:pt idx="1">
                  <c:v>พฤศจิกายน 2559</c:v>
                </c:pt>
                <c:pt idx="2">
                  <c:v>ธันวาคม 2559</c:v>
                </c:pt>
                <c:pt idx="3">
                  <c:v>มกราคม 2560</c:v>
                </c:pt>
                <c:pt idx="4">
                  <c:v>กุมภาพันธ์ 2560</c:v>
                </c:pt>
                <c:pt idx="5">
                  <c:v>มีนาคม 2560</c:v>
                </c:pt>
                <c:pt idx="6">
                  <c:v>เมษายน 2560</c:v>
                </c:pt>
                <c:pt idx="7">
                  <c:v>พฤกษภาคม 2560</c:v>
                </c:pt>
                <c:pt idx="8">
                  <c:v>พฤกษภาคม 2560 *</c:v>
                </c:pt>
                <c:pt idx="9">
                  <c:v>มิถุนายน 2560</c:v>
                </c:pt>
                <c:pt idx="10">
                  <c:v>กรกฏาคม 2560</c:v>
                </c:pt>
                <c:pt idx="11">
                  <c:v>สิงหาคม 2560</c:v>
                </c:pt>
                <c:pt idx="12">
                  <c:v>รวม</c:v>
                </c:pt>
                <c:pt idx="13">
                  <c:v>ยอดคงเหลือ</c:v>
                </c:pt>
              </c:strCache>
            </c:strRef>
          </c:cat>
          <c:val>
            <c:numRef>
              <c:f>[1]สรุป!$J$4:$J$15</c:f>
              <c:numCache>
                <c:formatCode>General</c:formatCode>
                <c:ptCount val="12"/>
                <c:pt idx="0">
                  <c:v>64359</c:v>
                </c:pt>
                <c:pt idx="1">
                  <c:v>61398</c:v>
                </c:pt>
                <c:pt idx="2">
                  <c:v>0</c:v>
                </c:pt>
                <c:pt idx="3">
                  <c:v>46395</c:v>
                </c:pt>
                <c:pt idx="4">
                  <c:v>0</c:v>
                </c:pt>
                <c:pt idx="5">
                  <c:v>67887</c:v>
                </c:pt>
                <c:pt idx="6">
                  <c:v>0</c:v>
                </c:pt>
                <c:pt idx="7">
                  <c:v>65052</c:v>
                </c:pt>
                <c:pt idx="8">
                  <c:v>0</c:v>
                </c:pt>
                <c:pt idx="9">
                  <c:v>38772</c:v>
                </c:pt>
                <c:pt idx="10">
                  <c:v>0</c:v>
                </c:pt>
                <c:pt idx="11">
                  <c:v>45315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6-424D-B693-E5F8B395F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4735664"/>
        <c:axId val="1644736208"/>
      </c:barChart>
      <c:catAx>
        <c:axId val="164473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1644736208"/>
        <c:crosses val="autoZero"/>
        <c:auto val="0"/>
        <c:lblAlgn val="ctr"/>
        <c:lblOffset val="100"/>
        <c:noMultiLvlLbl val="0"/>
      </c:catAx>
      <c:valAx>
        <c:axId val="1644736208"/>
        <c:scaling>
          <c:orientation val="minMax"/>
          <c:max val="300000"/>
        </c:scaling>
        <c:delete val="0"/>
        <c:axPos val="l"/>
        <c:majorGridlines/>
        <c:numFmt formatCode="General" sourceLinked="1"/>
        <c:majorTickMark val="out"/>
        <c:minorTickMark val="cross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1644735664"/>
        <c:crosses val="autoZero"/>
        <c:crossBetween val="between"/>
        <c:majorUnit val="100000"/>
        <c:minorUnit val="50000"/>
      </c:valAx>
    </c:plotArea>
    <c:legend>
      <c:legendPos val="r"/>
      <c:layout>
        <c:manualLayout>
          <c:xMode val="edge"/>
          <c:yMode val="edge"/>
          <c:x val="0.84451049026754332"/>
          <c:y val="0.3124756728544687"/>
          <c:w val="0.12174580377269523"/>
          <c:h val="0.1253663981657465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th-TH"/>
              <a:t>งานพัฒนาทรัพยากรสารนิเทศ  : สถิติการสั่งซื้อหนังสือในปีงบประมาณ 255</a:t>
            </a:r>
            <a:r>
              <a:rPr lang="en-US"/>
              <a:t>9</a:t>
            </a:r>
            <a:r>
              <a:rPr lang="th-TH"/>
              <a:t> แยกตามเดือน (ภายใต้งบประมาณ  2 ล้านบาท)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81013204177751E-2"/>
          <c:y val="9.9486290391686216E-2"/>
          <c:w val="0.900805732082681"/>
          <c:h val="0.7824488878754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สรุปแยกตามร้านค้า!$B$2</c:f>
              <c:strCache>
                <c:ptCount val="1"/>
                <c:pt idx="0">
                  <c:v>หนังสือภาษาไทย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elete val="1"/>
          </c:dLbls>
          <c:cat>
            <c:strRef>
              <c:f>สรุปแยกตามร้านค้า!$A$4:$A$12</c:f>
              <c:strCache>
                <c:ptCount val="9"/>
                <c:pt idx="0">
                  <c:v>Nibondh</c:v>
                </c:pt>
                <c:pt idx="1">
                  <c:v>PB for Books</c:v>
                </c:pt>
                <c:pt idx="2">
                  <c:v>Kinokuniya</c:v>
                </c:pt>
                <c:pt idx="3">
                  <c:v>ศูนย์หนังสือจุฬาฯ</c:v>
                </c:pt>
                <c:pt idx="4">
                  <c:v>Booknet</c:v>
                </c:pt>
                <c:pt idx="5">
                  <c:v>My Bookstore</c:v>
                </c:pt>
                <c:pt idx="6">
                  <c:v>SE-ED</c:v>
                </c:pt>
                <c:pt idx="7">
                  <c:v>ดวงกมลสมัย</c:v>
                </c:pt>
                <c:pt idx="8">
                  <c:v>อื่นๆ</c:v>
                </c:pt>
              </c:strCache>
            </c:strRef>
          </c:cat>
          <c:val>
            <c:numRef>
              <c:f>สรุปแยกตามร้านค้า!$D$4:$D$12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11033.1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8-4188-9CE7-D60105ADA8E0}"/>
            </c:ext>
          </c:extLst>
        </c:ser>
        <c:ser>
          <c:idx val="5"/>
          <c:order val="1"/>
          <c:tx>
            <c:strRef>
              <c:f>สรุปแยกตามร้านค้า!$E$2</c:f>
              <c:strCache>
                <c:ptCount val="1"/>
                <c:pt idx="0">
                  <c:v>หนังสือภาษาต่างประเทศ</c:v>
                </c:pt>
              </c:strCache>
            </c:strRef>
          </c:tx>
          <c:invertIfNegative val="0"/>
          <c:dLbls>
            <c:delete val="1"/>
          </c:dLbls>
          <c:cat>
            <c:strRef>
              <c:f>สรุปแยกตามร้านค้า!$A$4:$A$12</c:f>
              <c:strCache>
                <c:ptCount val="9"/>
                <c:pt idx="0">
                  <c:v>Nibondh</c:v>
                </c:pt>
                <c:pt idx="1">
                  <c:v>PB for Books</c:v>
                </c:pt>
                <c:pt idx="2">
                  <c:v>Kinokuniya</c:v>
                </c:pt>
                <c:pt idx="3">
                  <c:v>ศูนย์หนังสือจุฬาฯ</c:v>
                </c:pt>
                <c:pt idx="4">
                  <c:v>Booknet</c:v>
                </c:pt>
                <c:pt idx="5">
                  <c:v>My Bookstore</c:v>
                </c:pt>
                <c:pt idx="6">
                  <c:v>SE-ED</c:v>
                </c:pt>
                <c:pt idx="7">
                  <c:v>ดวงกมลสมัย</c:v>
                </c:pt>
                <c:pt idx="8">
                  <c:v>อื่นๆ</c:v>
                </c:pt>
              </c:strCache>
            </c:strRef>
          </c:cat>
          <c:val>
            <c:numRef>
              <c:f>สรุปแยกตามร้านค้า!$G$4:$G$12</c:f>
              <c:numCache>
                <c:formatCode>#,##0.00</c:formatCode>
                <c:ptCount val="9"/>
                <c:pt idx="0">
                  <c:v>0</c:v>
                </c:pt>
                <c:pt idx="1">
                  <c:v>245620</c:v>
                </c:pt>
                <c:pt idx="2">
                  <c:v>188544.55</c:v>
                </c:pt>
                <c:pt idx="3">
                  <c:v>146675.25</c:v>
                </c:pt>
                <c:pt idx="4">
                  <c:v>133194.15</c:v>
                </c:pt>
                <c:pt idx="5">
                  <c:v>67511.25</c:v>
                </c:pt>
                <c:pt idx="6">
                  <c:v>24722.25</c:v>
                </c:pt>
                <c:pt idx="7">
                  <c:v>7111.1</c:v>
                </c:pt>
                <c:pt idx="8">
                  <c:v>1530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8-4188-9CE7-D60105ADA8E0}"/>
            </c:ext>
          </c:extLst>
        </c:ser>
        <c:ser>
          <c:idx val="6"/>
          <c:order val="2"/>
          <c:tx>
            <c:strRef>
              <c:f>สรุปแยกตามร้านค้า!$H$2</c:f>
              <c:strCache>
                <c:ptCount val="1"/>
                <c:pt idx="0">
                  <c:v>สิ่งพิมพ์รายปี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สรุปแยกตามร้านค้า!$A$4:$A$12</c:f>
              <c:strCache>
                <c:ptCount val="9"/>
                <c:pt idx="0">
                  <c:v>Nibondh</c:v>
                </c:pt>
                <c:pt idx="1">
                  <c:v>PB for Books</c:v>
                </c:pt>
                <c:pt idx="2">
                  <c:v>Kinokuniya</c:v>
                </c:pt>
                <c:pt idx="3">
                  <c:v>ศูนย์หนังสือจุฬาฯ</c:v>
                </c:pt>
                <c:pt idx="4">
                  <c:v>Booknet</c:v>
                </c:pt>
                <c:pt idx="5">
                  <c:v>My Bookstore</c:v>
                </c:pt>
                <c:pt idx="6">
                  <c:v>SE-ED</c:v>
                </c:pt>
                <c:pt idx="7">
                  <c:v>ดวงกมลสมัย</c:v>
                </c:pt>
                <c:pt idx="8">
                  <c:v>อื่นๆ</c:v>
                </c:pt>
              </c:strCache>
            </c:strRef>
          </c:cat>
          <c:val>
            <c:numRef>
              <c:f>สรุปแยกตามร้านค้า!$J$4:$J$10</c:f>
              <c:numCache>
                <c:formatCode>#,##0.00</c:formatCode>
                <c:ptCount val="7"/>
                <c:pt idx="0">
                  <c:v>389178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18-4188-9CE7-D60105ADA8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097440096"/>
        <c:axId val="-1097449344"/>
      </c:barChart>
      <c:catAx>
        <c:axId val="-10974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097449344"/>
        <c:crosses val="autoZero"/>
        <c:auto val="0"/>
        <c:lblAlgn val="ctr"/>
        <c:lblOffset val="100"/>
        <c:noMultiLvlLbl val="0"/>
      </c:catAx>
      <c:valAx>
        <c:axId val="-1097449344"/>
        <c:scaling>
          <c:orientation val="minMax"/>
          <c:max val="500000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-1097440096"/>
        <c:crosses val="autoZero"/>
        <c:crossBetween val="between"/>
        <c:majorUnit val="100000"/>
        <c:minorUnit val="50000"/>
      </c:valAx>
      <c:spPr>
        <a:ln>
          <a:solidFill>
            <a:schemeClr val="accent1"/>
          </a:solidFill>
          <a:round/>
        </a:ln>
      </c:spPr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" panose="020B0604020202020204" pitchFamily="34" charset="0"/>
                <a:ea typeface="+mn-ea"/>
                <a:cs typeface="Microsoft Sans Serif" panose="020B0604020202020204" pitchFamily="34" charset="0"/>
              </a:defRPr>
            </a:pPr>
            <a:r>
              <a:rPr lang="th-TH" b="1"/>
              <a:t>งานพัฒนาทรัพยากรสารนิเทศ  : สถิติการสั่งซื้อหนังสือในปีงบประมาณ 25</a:t>
            </a:r>
            <a:r>
              <a:rPr lang="en-US" b="1"/>
              <a:t>60</a:t>
            </a:r>
            <a:r>
              <a:rPr lang="en-US" b="1" baseline="0"/>
              <a:t> </a:t>
            </a:r>
            <a:r>
              <a:rPr lang="th-TH" b="1"/>
              <a:t>แยกตามหน่วยงาน (ภายใต้งบประมาณ 2 ล้านบาท)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 panose="020B0604020202020204" pitchFamily="34" charset="0"/>
              <a:ea typeface="+mn-ea"/>
              <a:cs typeface="Microsoft Sans Serif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สรุปแยกตามภาควิชา!$T$4</c:f>
              <c:strCache>
                <c:ptCount val="1"/>
                <c:pt idx="0">
                  <c:v>ราคารวม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F1-4EC9-A949-F4DD509E5781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F1-4EC9-A949-F4DD509E578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F1-4EC9-A949-F4DD509E5781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F1-4EC9-A949-F4DD509E578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EF1-4EC9-A949-F4DD509E5781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F1-4EC9-A949-F4DD509E578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EF1-4EC9-A949-F4DD509E578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EF1-4EC9-A949-F4DD509E57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" panose="020B0604020202020204" pitchFamily="34" charset="0"/>
                    <a:ea typeface="+mn-ea"/>
                    <a:cs typeface="Microsoft Sans Serif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สรุปแยกตามภาควิชา!$A$7:$A$15</c:f>
              <c:strCache>
                <c:ptCount val="9"/>
                <c:pt idx="0">
                  <c:v>กายวิภาคศาสตร์</c:v>
                </c:pt>
                <c:pt idx="1">
                  <c:v>คณิตศาสตร์</c:v>
                </c:pt>
                <c:pt idx="2">
                  <c:v>เคมี</c:v>
                </c:pt>
                <c:pt idx="3">
                  <c:v>จุลชีววิทยา</c:v>
                </c:pt>
                <c:pt idx="4">
                  <c:v>ชีววิทยา</c:v>
                </c:pt>
                <c:pt idx="5">
                  <c:v>เทคโนโลยีชีวภาพ</c:v>
                </c:pt>
                <c:pt idx="6">
                  <c:v>นิติวิทยาศาสตร์</c:v>
                </c:pt>
                <c:pt idx="7">
                  <c:v>ฟิสิกส์</c:v>
                </c:pt>
                <c:pt idx="8">
                  <c:v>เภสัชวิทยา</c:v>
                </c:pt>
              </c:strCache>
            </c:strRef>
          </c:cat>
          <c:val>
            <c:numRef>
              <c:f>สรุปแยกตามภาควิชา!$T$7:$T$15</c:f>
              <c:numCache>
                <c:formatCode>_(* #,##0.00_);_(* \(#,##0.00\);_(* "-"??_);_(@_)</c:formatCode>
                <c:ptCount val="9"/>
                <c:pt idx="0">
                  <c:v>110348.75</c:v>
                </c:pt>
                <c:pt idx="1">
                  <c:v>3480.75</c:v>
                </c:pt>
                <c:pt idx="2">
                  <c:v>30054.75</c:v>
                </c:pt>
                <c:pt idx="3">
                  <c:v>12088</c:v>
                </c:pt>
                <c:pt idx="4">
                  <c:v>29519.25</c:v>
                </c:pt>
                <c:pt idx="5">
                  <c:v>4572</c:v>
                </c:pt>
                <c:pt idx="6">
                  <c:v>19161</c:v>
                </c:pt>
                <c:pt idx="7">
                  <c:v>3940.35</c:v>
                </c:pt>
                <c:pt idx="8">
                  <c:v>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EF1-4EC9-A949-F4DD509E57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97442816"/>
        <c:axId val="-1097442272"/>
      </c:barChart>
      <c:catAx>
        <c:axId val="-10974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" panose="020B0604020202020204" pitchFamily="34" charset="0"/>
                <a:ea typeface="+mn-ea"/>
                <a:cs typeface="Microsoft Sans Serif" panose="020B0604020202020204" pitchFamily="34" charset="0"/>
              </a:defRPr>
            </a:pPr>
            <a:endParaRPr lang="en-US"/>
          </a:p>
        </c:txPr>
        <c:crossAx val="-1097442272"/>
        <c:crosses val="autoZero"/>
        <c:auto val="1"/>
        <c:lblAlgn val="ctr"/>
        <c:lblOffset val="100"/>
        <c:noMultiLvlLbl val="0"/>
      </c:catAx>
      <c:valAx>
        <c:axId val="-10974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" panose="020B0604020202020204" pitchFamily="34" charset="0"/>
                <a:ea typeface="+mn-ea"/>
                <a:cs typeface="Microsoft Sans Serif" panose="020B0604020202020204" pitchFamily="34" charset="0"/>
              </a:defRPr>
            </a:pPr>
            <a:endParaRPr lang="en-US"/>
          </a:p>
        </c:txPr>
        <c:crossAx val="-109744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Microsoft Sans Serif" panose="020B0604020202020204" pitchFamily="34" charset="0"/>
          <a:cs typeface="Microsoft Sans Serif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r>
              <a:rPr lang="th-TH" b="1"/>
              <a:t>สถิติการสั่งซื้อหนังสือแยกตามหน่วยงานระหว่างปี 2558-2560 (ชื่อเรื่อง)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2558</c:v>
          </c:tx>
          <c:spPr>
            <a:ln w="38100" cap="rnd" cmpd="thinThick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[2]Sheet1!$A$2:$A$18</c:f>
              <c:strCache>
                <c:ptCount val="17"/>
                <c:pt idx="0">
                  <c:v>AN</c:v>
                </c:pt>
                <c:pt idx="1">
                  <c:v>MA</c:v>
                </c:pt>
                <c:pt idx="2">
                  <c:v>CH</c:v>
                </c:pt>
                <c:pt idx="3">
                  <c:v>MI</c:v>
                </c:pt>
                <c:pt idx="4">
                  <c:v>BC</c:v>
                </c:pt>
                <c:pt idx="5">
                  <c:v>BI</c:v>
                </c:pt>
                <c:pt idx="6">
                  <c:v>BT</c:v>
                </c:pt>
                <c:pt idx="7">
                  <c:v>FS</c:v>
                </c:pt>
                <c:pt idx="8">
                  <c:v>PL</c:v>
                </c:pt>
                <c:pt idx="9">
                  <c:v>TX</c:v>
                </c:pt>
                <c:pt idx="10">
                  <c:v>PY</c:v>
                </c:pt>
                <c:pt idx="11">
                  <c:v>PH</c:v>
                </c:pt>
                <c:pt idx="12">
                  <c:v>GrPL</c:v>
                </c:pt>
                <c:pt idx="13">
                  <c:v>ME</c:v>
                </c:pt>
                <c:pt idx="14">
                  <c:v>PS</c:v>
                </c:pt>
                <c:pt idx="15">
                  <c:v>AD</c:v>
                </c:pt>
                <c:pt idx="16">
                  <c:v>MD</c:v>
                </c:pt>
              </c:strCache>
            </c:strRef>
          </c:cat>
          <c:val>
            <c:numRef>
              <c:f>[2]Sheet1!$B$2:$B$18</c:f>
              <c:numCache>
                <c:formatCode>General</c:formatCode>
                <c:ptCount val="17"/>
                <c:pt idx="0">
                  <c:v>15</c:v>
                </c:pt>
                <c:pt idx="1">
                  <c:v>4</c:v>
                </c:pt>
                <c:pt idx="2">
                  <c:v>31</c:v>
                </c:pt>
                <c:pt idx="3">
                  <c:v>21</c:v>
                </c:pt>
                <c:pt idx="4">
                  <c:v>16</c:v>
                </c:pt>
                <c:pt idx="5">
                  <c:v>15</c:v>
                </c:pt>
                <c:pt idx="6">
                  <c:v>19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28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6-44DB-B7BC-30B3595C9C3E}"/>
            </c:ext>
          </c:extLst>
        </c:ser>
        <c:ser>
          <c:idx val="1"/>
          <c:order val="1"/>
          <c:tx>
            <c:v>2559</c:v>
          </c:tx>
          <c:spPr>
            <a:ln w="38100" cap="rnd" cmpd="thinThick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[2]Sheet1!$A$2:$A$18</c:f>
              <c:strCache>
                <c:ptCount val="17"/>
                <c:pt idx="0">
                  <c:v>AN</c:v>
                </c:pt>
                <c:pt idx="1">
                  <c:v>MA</c:v>
                </c:pt>
                <c:pt idx="2">
                  <c:v>CH</c:v>
                </c:pt>
                <c:pt idx="3">
                  <c:v>MI</c:v>
                </c:pt>
                <c:pt idx="4">
                  <c:v>BC</c:v>
                </c:pt>
                <c:pt idx="5">
                  <c:v>BI</c:v>
                </c:pt>
                <c:pt idx="6">
                  <c:v>BT</c:v>
                </c:pt>
                <c:pt idx="7">
                  <c:v>FS</c:v>
                </c:pt>
                <c:pt idx="8">
                  <c:v>PL</c:v>
                </c:pt>
                <c:pt idx="9">
                  <c:v>TX</c:v>
                </c:pt>
                <c:pt idx="10">
                  <c:v>PY</c:v>
                </c:pt>
                <c:pt idx="11">
                  <c:v>PH</c:v>
                </c:pt>
                <c:pt idx="12">
                  <c:v>GrPL</c:v>
                </c:pt>
                <c:pt idx="13">
                  <c:v>ME</c:v>
                </c:pt>
                <c:pt idx="14">
                  <c:v>PS</c:v>
                </c:pt>
                <c:pt idx="15">
                  <c:v>AD</c:v>
                </c:pt>
                <c:pt idx="16">
                  <c:v>MD</c:v>
                </c:pt>
              </c:strCache>
            </c:strRef>
          </c:cat>
          <c:val>
            <c:numRef>
              <c:f>[2]Sheet1!$C$2:$C$18</c:f>
              <c:numCache>
                <c:formatCode>General</c:formatCode>
                <c:ptCount val="17"/>
                <c:pt idx="0">
                  <c:v>59</c:v>
                </c:pt>
                <c:pt idx="1">
                  <c:v>15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6-44DB-B7BC-30B3595C9C3E}"/>
            </c:ext>
          </c:extLst>
        </c:ser>
        <c:ser>
          <c:idx val="2"/>
          <c:order val="2"/>
          <c:tx>
            <c:v>2560</c:v>
          </c:tx>
          <c:spPr>
            <a:ln w="38100" cap="rnd" cmpd="thickThin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[2]Sheet1!$A$2:$A$18</c:f>
              <c:strCache>
                <c:ptCount val="17"/>
                <c:pt idx="0">
                  <c:v>AN</c:v>
                </c:pt>
                <c:pt idx="1">
                  <c:v>MA</c:v>
                </c:pt>
                <c:pt idx="2">
                  <c:v>CH</c:v>
                </c:pt>
                <c:pt idx="3">
                  <c:v>MI</c:v>
                </c:pt>
                <c:pt idx="4">
                  <c:v>BC</c:v>
                </c:pt>
                <c:pt idx="5">
                  <c:v>BI</c:v>
                </c:pt>
                <c:pt idx="6">
                  <c:v>BT</c:v>
                </c:pt>
                <c:pt idx="7">
                  <c:v>FS</c:v>
                </c:pt>
                <c:pt idx="8">
                  <c:v>PL</c:v>
                </c:pt>
                <c:pt idx="9">
                  <c:v>TX</c:v>
                </c:pt>
                <c:pt idx="10">
                  <c:v>PY</c:v>
                </c:pt>
                <c:pt idx="11">
                  <c:v>PH</c:v>
                </c:pt>
                <c:pt idx="12">
                  <c:v>GrPL</c:v>
                </c:pt>
                <c:pt idx="13">
                  <c:v>ME</c:v>
                </c:pt>
                <c:pt idx="14">
                  <c:v>PS</c:v>
                </c:pt>
                <c:pt idx="15">
                  <c:v>AD</c:v>
                </c:pt>
                <c:pt idx="16">
                  <c:v>MD</c:v>
                </c:pt>
              </c:strCache>
            </c:strRef>
          </c:cat>
          <c:val>
            <c:numRef>
              <c:f>[2]Sheet1!$D$2:$D$18</c:f>
              <c:numCache>
                <c:formatCode>General</c:formatCode>
                <c:ptCount val="17"/>
                <c:pt idx="0">
                  <c:v>28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6-44DB-B7BC-30B3595C9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861088"/>
        <c:axId val="385857760"/>
      </c:lineChart>
      <c:catAx>
        <c:axId val="38586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385857760"/>
        <c:crosses val="autoZero"/>
        <c:auto val="1"/>
        <c:lblAlgn val="ctr"/>
        <c:lblOffset val="100"/>
        <c:noMultiLvlLbl val="0"/>
      </c:catAx>
      <c:valAx>
        <c:axId val="385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385861088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>
          <a:glow>
            <a:schemeClr val="accent1">
              <a:alpha val="40000"/>
            </a:schemeClr>
          </a:glow>
          <a:outerShdw sx="1000" sy="1000" algn="ctr" rotWithShape="0">
            <a:srgbClr val="000000"/>
          </a:outerShdw>
          <a:softEdge rad="3810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>
        <a:schemeClr val="accent1">
          <a:alpha val="40000"/>
        </a:schemeClr>
      </a:glow>
    </a:effectLst>
  </c:spPr>
  <c:txPr>
    <a:bodyPr rot="0" anchor="ctr" anchorCtr="0"/>
    <a:lstStyle/>
    <a:p>
      <a:pPr>
        <a:defRPr sz="1800">
          <a:latin typeface="TH Sarabun New" panose="020B0500040200020003" pitchFamily="34" charset="-34"/>
          <a:cs typeface="TH Sarabun New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r>
              <a:rPr lang="th-TH" b="1"/>
              <a:t>สถิติการสั่งซื้อหนังสือแยกตามหน่วยงานระหว่างปี 2558-2560 (เล่ม)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2558</c:v>
          </c:tx>
          <c:spPr>
            <a:ln w="38100" cap="rnd" cmpd="thinThick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[2]Sheet1!$A$2:$A$18</c:f>
              <c:strCache>
                <c:ptCount val="17"/>
                <c:pt idx="0">
                  <c:v>AN</c:v>
                </c:pt>
                <c:pt idx="1">
                  <c:v>MA</c:v>
                </c:pt>
                <c:pt idx="2">
                  <c:v>CH</c:v>
                </c:pt>
                <c:pt idx="3">
                  <c:v>MI</c:v>
                </c:pt>
                <c:pt idx="4">
                  <c:v>BC</c:v>
                </c:pt>
                <c:pt idx="5">
                  <c:v>BI</c:v>
                </c:pt>
                <c:pt idx="6">
                  <c:v>BT</c:v>
                </c:pt>
                <c:pt idx="7">
                  <c:v>FS</c:v>
                </c:pt>
                <c:pt idx="8">
                  <c:v>PL</c:v>
                </c:pt>
                <c:pt idx="9">
                  <c:v>TX</c:v>
                </c:pt>
                <c:pt idx="10">
                  <c:v>PY</c:v>
                </c:pt>
                <c:pt idx="11">
                  <c:v>PH</c:v>
                </c:pt>
                <c:pt idx="12">
                  <c:v>GrPL</c:v>
                </c:pt>
                <c:pt idx="13">
                  <c:v>ME</c:v>
                </c:pt>
                <c:pt idx="14">
                  <c:v>PS</c:v>
                </c:pt>
                <c:pt idx="15">
                  <c:v>AD</c:v>
                </c:pt>
                <c:pt idx="16">
                  <c:v>MD</c:v>
                </c:pt>
              </c:strCache>
            </c:strRef>
          </c:cat>
          <c:val>
            <c:numRef>
              <c:f>[2]Sheet1!$B$2:$B$18</c:f>
              <c:numCache>
                <c:formatCode>General</c:formatCode>
                <c:ptCount val="17"/>
                <c:pt idx="0">
                  <c:v>19</c:v>
                </c:pt>
                <c:pt idx="1">
                  <c:v>4</c:v>
                </c:pt>
                <c:pt idx="2">
                  <c:v>37</c:v>
                </c:pt>
                <c:pt idx="3">
                  <c:v>27</c:v>
                </c:pt>
                <c:pt idx="4">
                  <c:v>16</c:v>
                </c:pt>
                <c:pt idx="5">
                  <c:v>15</c:v>
                </c:pt>
                <c:pt idx="6">
                  <c:v>19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28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4-42D7-8419-CD553EC37B3E}"/>
            </c:ext>
          </c:extLst>
        </c:ser>
        <c:ser>
          <c:idx val="1"/>
          <c:order val="1"/>
          <c:tx>
            <c:v>2559</c:v>
          </c:tx>
          <c:spPr>
            <a:ln w="38100" cap="rnd" cmpd="thinThick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[2]Sheet1!$A$2:$A$18</c:f>
              <c:strCache>
                <c:ptCount val="17"/>
                <c:pt idx="0">
                  <c:v>AN</c:v>
                </c:pt>
                <c:pt idx="1">
                  <c:v>MA</c:v>
                </c:pt>
                <c:pt idx="2">
                  <c:v>CH</c:v>
                </c:pt>
                <c:pt idx="3">
                  <c:v>MI</c:v>
                </c:pt>
                <c:pt idx="4">
                  <c:v>BC</c:v>
                </c:pt>
                <c:pt idx="5">
                  <c:v>BI</c:v>
                </c:pt>
                <c:pt idx="6">
                  <c:v>BT</c:v>
                </c:pt>
                <c:pt idx="7">
                  <c:v>FS</c:v>
                </c:pt>
                <c:pt idx="8">
                  <c:v>PL</c:v>
                </c:pt>
                <c:pt idx="9">
                  <c:v>TX</c:v>
                </c:pt>
                <c:pt idx="10">
                  <c:v>PY</c:v>
                </c:pt>
                <c:pt idx="11">
                  <c:v>PH</c:v>
                </c:pt>
                <c:pt idx="12">
                  <c:v>GrPL</c:v>
                </c:pt>
                <c:pt idx="13">
                  <c:v>ME</c:v>
                </c:pt>
                <c:pt idx="14">
                  <c:v>PS</c:v>
                </c:pt>
                <c:pt idx="15">
                  <c:v>AD</c:v>
                </c:pt>
                <c:pt idx="16">
                  <c:v>MD</c:v>
                </c:pt>
              </c:strCache>
            </c:strRef>
          </c:cat>
          <c:val>
            <c:numRef>
              <c:f>[2]Sheet1!$C$2:$C$18</c:f>
              <c:numCache>
                <c:formatCode>General</c:formatCode>
                <c:ptCount val="17"/>
                <c:pt idx="0">
                  <c:v>75</c:v>
                </c:pt>
                <c:pt idx="1">
                  <c:v>16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8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11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4-42D7-8419-CD553EC37B3E}"/>
            </c:ext>
          </c:extLst>
        </c:ser>
        <c:ser>
          <c:idx val="2"/>
          <c:order val="2"/>
          <c:tx>
            <c:v>2560</c:v>
          </c:tx>
          <c:spPr>
            <a:ln w="38100" cap="rnd" cmpd="thickThin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[2]Sheet1!$A$2:$A$18</c:f>
              <c:strCache>
                <c:ptCount val="17"/>
                <c:pt idx="0">
                  <c:v>AN</c:v>
                </c:pt>
                <c:pt idx="1">
                  <c:v>MA</c:v>
                </c:pt>
                <c:pt idx="2">
                  <c:v>CH</c:v>
                </c:pt>
                <c:pt idx="3">
                  <c:v>MI</c:v>
                </c:pt>
                <c:pt idx="4">
                  <c:v>BC</c:v>
                </c:pt>
                <c:pt idx="5">
                  <c:v>BI</c:v>
                </c:pt>
                <c:pt idx="6">
                  <c:v>BT</c:v>
                </c:pt>
                <c:pt idx="7">
                  <c:v>FS</c:v>
                </c:pt>
                <c:pt idx="8">
                  <c:v>PL</c:v>
                </c:pt>
                <c:pt idx="9">
                  <c:v>TX</c:v>
                </c:pt>
                <c:pt idx="10">
                  <c:v>PY</c:v>
                </c:pt>
                <c:pt idx="11">
                  <c:v>PH</c:v>
                </c:pt>
                <c:pt idx="12">
                  <c:v>GrPL</c:v>
                </c:pt>
                <c:pt idx="13">
                  <c:v>ME</c:v>
                </c:pt>
                <c:pt idx="14">
                  <c:v>PS</c:v>
                </c:pt>
                <c:pt idx="15">
                  <c:v>AD</c:v>
                </c:pt>
                <c:pt idx="16">
                  <c:v>MD</c:v>
                </c:pt>
              </c:strCache>
            </c:strRef>
          </c:cat>
          <c:val>
            <c:numRef>
              <c:f>[2]Sheet1!$D$2:$D$18</c:f>
              <c:numCache>
                <c:formatCode>General</c:formatCode>
                <c:ptCount val="17"/>
                <c:pt idx="0">
                  <c:v>28</c:v>
                </c:pt>
                <c:pt idx="1">
                  <c:v>1</c:v>
                </c:pt>
                <c:pt idx="2">
                  <c:v>9</c:v>
                </c:pt>
                <c:pt idx="3">
                  <c:v>6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4-42D7-8419-CD553EC37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861088"/>
        <c:axId val="385857760"/>
      </c:lineChart>
      <c:catAx>
        <c:axId val="38586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385857760"/>
        <c:crosses val="autoZero"/>
        <c:auto val="1"/>
        <c:lblAlgn val="ctr"/>
        <c:lblOffset val="100"/>
        <c:noMultiLvlLbl val="0"/>
      </c:catAx>
      <c:valAx>
        <c:axId val="385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385861088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>
          <a:glow>
            <a:schemeClr val="accent1">
              <a:alpha val="40000"/>
            </a:schemeClr>
          </a:glow>
          <a:outerShdw sx="1000" sy="1000" algn="ctr" rotWithShape="0">
            <a:srgbClr val="000000"/>
          </a:outerShdw>
          <a:softEdge rad="3810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>
        <a:schemeClr val="accent1">
          <a:alpha val="40000"/>
        </a:schemeClr>
      </a:glow>
    </a:effectLst>
  </c:spPr>
  <c:txPr>
    <a:bodyPr rot="0" anchor="ctr" anchorCtr="0"/>
    <a:lstStyle/>
    <a:p>
      <a:pPr>
        <a:defRPr sz="1800">
          <a:latin typeface="TH Sarabun New" panose="020B0500040200020003" pitchFamily="34" charset="-34"/>
          <a:cs typeface="TH Sarabun New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r>
              <a:rPr lang="th-TH"/>
              <a:t>สถิติการสั่งซื้อหนังสือของห้องสมุด ช่วงปีงบประมาณ 2558-2560 (ชื่อเรื่อง)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THAI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[2]Sheet1!$A$2:$A$4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[2]Sheet1!$B$2:$B$4</c:f>
              <c:numCache>
                <c:formatCode>General</c:formatCode>
                <c:ptCount val="3"/>
                <c:pt idx="0">
                  <c:v>54</c:v>
                </c:pt>
                <c:pt idx="1">
                  <c:v>46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B-451A-9DA2-19F0A2D8B17D}"/>
            </c:ext>
          </c:extLst>
        </c:ser>
        <c:ser>
          <c:idx val="1"/>
          <c:order val="1"/>
          <c:tx>
            <c:v>ENG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[2]Sheet1!$A$2:$A$4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[2]Sheet1!$C$2:$C$4</c:f>
              <c:numCache>
                <c:formatCode>General</c:formatCode>
                <c:ptCount val="3"/>
                <c:pt idx="0">
                  <c:v>252</c:v>
                </c:pt>
                <c:pt idx="1">
                  <c:v>329</c:v>
                </c:pt>
                <c:pt idx="2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B-451A-9DA2-19F0A2D8B1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8769696"/>
        <c:axId val="648775520"/>
      </c:barChart>
      <c:catAx>
        <c:axId val="64876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648775520"/>
        <c:crosses val="autoZero"/>
        <c:auto val="1"/>
        <c:lblAlgn val="ctr"/>
        <c:lblOffset val="100"/>
        <c:noMultiLvlLbl val="0"/>
      </c:catAx>
      <c:valAx>
        <c:axId val="64877552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64876969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>
          <a:latin typeface="TH Sarabun New" panose="020B0500040200020003" pitchFamily="34" charset="-34"/>
          <a:cs typeface="TH Sarabun New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r>
              <a:rPr lang="th-TH"/>
              <a:t>สถิติการสั่งซื้อหนังสือของห้องสมุด ช่วงปีงบประมาณ 2558-2560 (เล่ม)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THAI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[2]Sheet1!$A$2:$A$4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[2]Sheet1!$B$2:$B$4</c:f>
              <c:numCache>
                <c:formatCode>General</c:formatCode>
                <c:ptCount val="3"/>
                <c:pt idx="0">
                  <c:v>57</c:v>
                </c:pt>
                <c:pt idx="1">
                  <c:v>46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A-4A66-887E-2C0318E6F60C}"/>
            </c:ext>
          </c:extLst>
        </c:ser>
        <c:ser>
          <c:idx val="1"/>
          <c:order val="1"/>
          <c:tx>
            <c:v>ENG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[2]Sheet1!$A$2:$A$4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[2]Sheet1!$C$2:$C$4</c:f>
              <c:numCache>
                <c:formatCode>General</c:formatCode>
                <c:ptCount val="3"/>
                <c:pt idx="0">
                  <c:v>266</c:v>
                </c:pt>
                <c:pt idx="1">
                  <c:v>350</c:v>
                </c:pt>
                <c:pt idx="2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A-4A66-887E-2C0318E6F6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8769696"/>
        <c:axId val="648775520"/>
      </c:barChart>
      <c:catAx>
        <c:axId val="64876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648775520"/>
        <c:crosses val="autoZero"/>
        <c:auto val="1"/>
        <c:lblAlgn val="ctr"/>
        <c:lblOffset val="100"/>
        <c:noMultiLvlLbl val="0"/>
      </c:catAx>
      <c:valAx>
        <c:axId val="6487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64876969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>
          <a:latin typeface="TH Sarabun New" panose="020B0500040200020003" pitchFamily="34" charset="-34"/>
          <a:cs typeface="TH Sarabun New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146710</xdr:rowOff>
    </xdr:from>
    <xdr:to>
      <xdr:col>13</xdr:col>
      <xdr:colOff>885825</xdr:colOff>
      <xdr:row>34</xdr:row>
      <xdr:rowOff>261010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217715</xdr:rowOff>
    </xdr:from>
    <xdr:to>
      <xdr:col>16</xdr:col>
      <xdr:colOff>1083128</xdr:colOff>
      <xdr:row>38</xdr:row>
      <xdr:rowOff>312965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303894</xdr:colOff>
      <xdr:row>26</xdr:row>
      <xdr:rowOff>260498</xdr:rowOff>
    </xdr:from>
    <xdr:to>
      <xdr:col>20</xdr:col>
      <xdr:colOff>328320</xdr:colOff>
      <xdr:row>51</xdr:row>
      <xdr:rowOff>60475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170090</xdr:colOff>
      <xdr:row>27</xdr:row>
      <xdr:rowOff>1</xdr:rowOff>
    </xdr:from>
    <xdr:to>
      <xdr:col>30</xdr:col>
      <xdr:colOff>863318</xdr:colOff>
      <xdr:row>57</xdr:row>
      <xdr:rowOff>245944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190501</xdr:colOff>
      <xdr:row>58</xdr:row>
      <xdr:rowOff>163285</xdr:rowOff>
    </xdr:from>
    <xdr:to>
      <xdr:col>30</xdr:col>
      <xdr:colOff>854808</xdr:colOff>
      <xdr:row>89</xdr:row>
      <xdr:rowOff>41328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170961</xdr:colOff>
      <xdr:row>89</xdr:row>
      <xdr:rowOff>308918</xdr:rowOff>
    </xdr:from>
    <xdr:to>
      <xdr:col>30</xdr:col>
      <xdr:colOff>830384</xdr:colOff>
      <xdr:row>123</xdr:row>
      <xdr:rowOff>189906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170963</xdr:colOff>
      <xdr:row>124</xdr:row>
      <xdr:rowOff>195384</xdr:rowOff>
    </xdr:from>
    <xdr:to>
      <xdr:col>30</xdr:col>
      <xdr:colOff>805961</xdr:colOff>
      <xdr:row>158</xdr:row>
      <xdr:rowOff>56098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11;&#3640;&#3588;&#3656;&#3634;&#3627;&#3609;&#3633;&#3591;&#3626;&#3639;&#3629;&#3619;&#3634;&#3618;&#3648;&#3604;&#3639;&#3629;&#3609;%20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OCT 16"/>
      <sheetName val="Nov 16"/>
      <sheetName val="Dec 16"/>
      <sheetName val="Jan 17"/>
      <sheetName val="Feb 17"/>
      <sheetName val="Mar 17"/>
      <sheetName val="Apr 17"/>
      <sheetName val="May 17"/>
      <sheetName val="May 17 (GR)"/>
      <sheetName val="Jun 17"/>
      <sheetName val="Jul 17"/>
      <sheetName val="AUG 17"/>
      <sheetName val="total"/>
    </sheetNames>
    <sheetDataSet>
      <sheetData sheetId="0">
        <row r="2">
          <cell r="B2" t="str">
            <v>หนังสือภาษาไทย</v>
          </cell>
          <cell r="E2" t="str">
            <v>หนังสือภาษาต่างประเทศ</v>
          </cell>
          <cell r="H2" t="str">
            <v>สิ่งพิมพ์รายปี</v>
          </cell>
        </row>
        <row r="4">
          <cell r="A4" t="str">
            <v>ตุลาคม 2559</v>
          </cell>
          <cell r="D4">
            <v>0</v>
          </cell>
          <cell r="G4">
            <v>63871.4</v>
          </cell>
          <cell r="J4">
            <v>64359</v>
          </cell>
        </row>
        <row r="5">
          <cell r="A5" t="str">
            <v>พฤศจิกายน 2559</v>
          </cell>
          <cell r="D5">
            <v>2977.1</v>
          </cell>
          <cell r="G5">
            <v>176361.35</v>
          </cell>
          <cell r="J5">
            <v>61398</v>
          </cell>
        </row>
        <row r="6">
          <cell r="A6" t="str">
            <v>ธันวาคม 2559</v>
          </cell>
          <cell r="D6">
            <v>0</v>
          </cell>
          <cell r="G6">
            <v>67489.7</v>
          </cell>
          <cell r="J6">
            <v>0</v>
          </cell>
        </row>
        <row r="7">
          <cell r="A7" t="str">
            <v>มกราคม 2560</v>
          </cell>
          <cell r="D7">
            <v>817</v>
          </cell>
          <cell r="G7">
            <v>4305.25</v>
          </cell>
          <cell r="J7">
            <v>46395</v>
          </cell>
        </row>
        <row r="8">
          <cell r="A8" t="str">
            <v>กุมภาพันธ์ 2560</v>
          </cell>
          <cell r="D8">
            <v>3710.6</v>
          </cell>
          <cell r="G8">
            <v>59570.5</v>
          </cell>
          <cell r="J8">
            <v>0</v>
          </cell>
        </row>
        <row r="9">
          <cell r="A9" t="str">
            <v>มีนาคม 2560</v>
          </cell>
          <cell r="D9">
            <v>1033.2</v>
          </cell>
          <cell r="G9">
            <v>167453.35</v>
          </cell>
          <cell r="J9">
            <v>67887</v>
          </cell>
        </row>
        <row r="10">
          <cell r="A10" t="str">
            <v>เมษายน 2560</v>
          </cell>
          <cell r="D10">
            <v>0</v>
          </cell>
          <cell r="G10">
            <v>80732.399999999994</v>
          </cell>
          <cell r="J10">
            <v>0</v>
          </cell>
        </row>
        <row r="11">
          <cell r="A11" t="str">
            <v>พฤกษภาคม 2560</v>
          </cell>
          <cell r="D11">
            <v>3207.5</v>
          </cell>
          <cell r="G11">
            <v>52202.45</v>
          </cell>
          <cell r="J11">
            <v>65052</v>
          </cell>
        </row>
        <row r="12">
          <cell r="A12" t="str">
            <v>พฤกษภาคม 2560 *</v>
          </cell>
          <cell r="D12">
            <v>0</v>
          </cell>
          <cell r="G12">
            <v>236027.65</v>
          </cell>
          <cell r="J12">
            <v>0</v>
          </cell>
        </row>
        <row r="13">
          <cell r="A13" t="str">
            <v>มิถุนายน 2560</v>
          </cell>
          <cell r="D13">
            <v>0</v>
          </cell>
          <cell r="G13">
            <v>16443.75</v>
          </cell>
          <cell r="J13">
            <v>38772</v>
          </cell>
        </row>
        <row r="14">
          <cell r="A14" t="str">
            <v>กรกฏาคม 2560</v>
          </cell>
          <cell r="D14">
            <v>358.2</v>
          </cell>
          <cell r="G14">
            <v>84558.45</v>
          </cell>
          <cell r="J14">
            <v>0</v>
          </cell>
        </row>
        <row r="15">
          <cell r="A15" t="str">
            <v>สิงหาคม 2560</v>
          </cell>
          <cell r="D15">
            <v>445.5</v>
          </cell>
          <cell r="G15">
            <v>41919.949999999997</v>
          </cell>
          <cell r="J15">
            <v>45315</v>
          </cell>
        </row>
        <row r="16">
          <cell r="A16" t="str">
            <v>รวม</v>
          </cell>
        </row>
        <row r="17">
          <cell r="A17" t="str">
            <v>ยอดคงเหลือ</v>
          </cell>
        </row>
      </sheetData>
      <sheetData sheetId="1">
        <row r="27">
          <cell r="K27">
            <v>63871.4</v>
          </cell>
        </row>
        <row r="38">
          <cell r="A38">
            <v>10</v>
          </cell>
        </row>
        <row r="39">
          <cell r="K39">
            <v>64359</v>
          </cell>
        </row>
      </sheetData>
      <sheetData sheetId="2">
        <row r="11">
          <cell r="K11">
            <v>2977.1</v>
          </cell>
        </row>
        <row r="74">
          <cell r="K74">
            <v>176361.35</v>
          </cell>
        </row>
        <row r="85">
          <cell r="K85">
            <v>61398</v>
          </cell>
        </row>
      </sheetData>
      <sheetData sheetId="3">
        <row r="13">
          <cell r="K13">
            <v>67489.7</v>
          </cell>
        </row>
      </sheetData>
      <sheetData sheetId="4">
        <row r="5">
          <cell r="K5">
            <v>817</v>
          </cell>
        </row>
        <row r="8">
          <cell r="K8">
            <v>4305.25</v>
          </cell>
        </row>
        <row r="17">
          <cell r="K17">
            <v>46395</v>
          </cell>
        </row>
      </sheetData>
      <sheetData sheetId="5">
        <row r="12">
          <cell r="A12">
            <v>11</v>
          </cell>
        </row>
        <row r="13">
          <cell r="J13">
            <v>11</v>
          </cell>
          <cell r="K13">
            <v>3710.6</v>
          </cell>
        </row>
        <row r="34">
          <cell r="A34">
            <v>21</v>
          </cell>
        </row>
        <row r="35">
          <cell r="J35">
            <v>21</v>
          </cell>
          <cell r="K35">
            <v>59570.5</v>
          </cell>
        </row>
      </sheetData>
      <sheetData sheetId="6">
        <row r="5">
          <cell r="K5">
            <v>1033.2</v>
          </cell>
        </row>
        <row r="63">
          <cell r="A63">
            <v>58</v>
          </cell>
        </row>
        <row r="64">
          <cell r="J64">
            <v>58</v>
          </cell>
          <cell r="K64">
            <v>167453.35</v>
          </cell>
        </row>
        <row r="76">
          <cell r="K76">
            <v>67887</v>
          </cell>
        </row>
      </sheetData>
      <sheetData sheetId="7" refreshError="1"/>
      <sheetData sheetId="8">
        <row r="15">
          <cell r="K15">
            <v>3207.5</v>
          </cell>
        </row>
        <row r="47">
          <cell r="K47">
            <v>52202.45</v>
          </cell>
        </row>
        <row r="58">
          <cell r="K58">
            <v>65052</v>
          </cell>
        </row>
      </sheetData>
      <sheetData sheetId="9">
        <row r="44">
          <cell r="K44">
            <v>236027.65</v>
          </cell>
        </row>
      </sheetData>
      <sheetData sheetId="10">
        <row r="8">
          <cell r="K8">
            <v>16443.75</v>
          </cell>
        </row>
        <row r="16">
          <cell r="K16">
            <v>38772</v>
          </cell>
        </row>
      </sheetData>
      <sheetData sheetId="11">
        <row r="4">
          <cell r="K4">
            <v>358.2</v>
          </cell>
        </row>
        <row r="34">
          <cell r="A34">
            <v>30</v>
          </cell>
        </row>
        <row r="35">
          <cell r="J35">
            <v>38</v>
          </cell>
          <cell r="K35">
            <v>84558.45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2" zoomScale="90" zoomScaleNormal="90" workbookViewId="0">
      <selection activeCell="A7" sqref="A7:A18"/>
    </sheetView>
  </sheetViews>
  <sheetFormatPr defaultRowHeight="24.95" customHeight="1" x14ac:dyDescent="0.2"/>
  <cols>
    <col min="1" max="1" width="14.85546875" style="20" customWidth="1"/>
    <col min="2" max="2" width="7.85546875" style="38" customWidth="1"/>
    <col min="3" max="3" width="7.140625" style="38" customWidth="1"/>
    <col min="4" max="4" width="12.140625" style="39" customWidth="1"/>
    <col min="5" max="5" width="7.85546875" style="38" customWidth="1"/>
    <col min="6" max="6" width="7.140625" style="38" customWidth="1"/>
    <col min="7" max="7" width="13.140625" style="39" customWidth="1"/>
    <col min="8" max="8" width="7.85546875" style="38" customWidth="1"/>
    <col min="9" max="9" width="7.140625" style="38" customWidth="1"/>
    <col min="10" max="10" width="12.140625" style="39" customWidth="1"/>
    <col min="11" max="11" width="7.85546875" style="38" customWidth="1"/>
    <col min="12" max="12" width="7.140625" style="38" customWidth="1"/>
    <col min="13" max="13" width="12.140625" style="39" customWidth="1"/>
    <col min="14" max="14" width="7.85546875" style="38" customWidth="1"/>
    <col min="15" max="15" width="7.140625" style="38" customWidth="1"/>
    <col min="16" max="16" width="14.140625" style="39" customWidth="1"/>
    <col min="17" max="17" width="7.85546875" style="38" customWidth="1"/>
    <col min="18" max="18" width="7.140625" style="38" customWidth="1"/>
    <col min="19" max="20" width="14.140625" style="40" customWidth="1"/>
    <col min="21" max="256" width="9.140625" style="23"/>
    <col min="257" max="257" width="13.85546875" style="23" customWidth="1"/>
    <col min="258" max="259" width="7.140625" style="23" customWidth="1"/>
    <col min="260" max="260" width="12.140625" style="23" customWidth="1"/>
    <col min="261" max="262" width="7.140625" style="23" customWidth="1"/>
    <col min="263" max="263" width="12.140625" style="23" customWidth="1"/>
    <col min="264" max="265" width="7.140625" style="23" customWidth="1"/>
    <col min="266" max="266" width="12.140625" style="23" customWidth="1"/>
    <col min="267" max="268" width="7.140625" style="23" customWidth="1"/>
    <col min="269" max="269" width="12.140625" style="23" customWidth="1"/>
    <col min="270" max="271" width="7.140625" style="23" customWidth="1"/>
    <col min="272" max="272" width="12.140625" style="23" customWidth="1"/>
    <col min="273" max="274" width="7.140625" style="23" customWidth="1"/>
    <col min="275" max="275" width="9.28515625" style="23" customWidth="1"/>
    <col min="276" max="276" width="12.140625" style="23" customWidth="1"/>
    <col min="277" max="512" width="9.140625" style="23"/>
    <col min="513" max="513" width="13.85546875" style="23" customWidth="1"/>
    <col min="514" max="515" width="7.140625" style="23" customWidth="1"/>
    <col min="516" max="516" width="12.140625" style="23" customWidth="1"/>
    <col min="517" max="518" width="7.140625" style="23" customWidth="1"/>
    <col min="519" max="519" width="12.140625" style="23" customWidth="1"/>
    <col min="520" max="521" width="7.140625" style="23" customWidth="1"/>
    <col min="522" max="522" width="12.140625" style="23" customWidth="1"/>
    <col min="523" max="524" width="7.140625" style="23" customWidth="1"/>
    <col min="525" max="525" width="12.140625" style="23" customWidth="1"/>
    <col min="526" max="527" width="7.140625" style="23" customWidth="1"/>
    <col min="528" max="528" width="12.140625" style="23" customWidth="1"/>
    <col min="529" max="530" width="7.140625" style="23" customWidth="1"/>
    <col min="531" max="531" width="9.28515625" style="23" customWidth="1"/>
    <col min="532" max="532" width="12.140625" style="23" customWidth="1"/>
    <col min="533" max="768" width="9.140625" style="23"/>
    <col min="769" max="769" width="13.85546875" style="23" customWidth="1"/>
    <col min="770" max="771" width="7.140625" style="23" customWidth="1"/>
    <col min="772" max="772" width="12.140625" style="23" customWidth="1"/>
    <col min="773" max="774" width="7.140625" style="23" customWidth="1"/>
    <col min="775" max="775" width="12.140625" style="23" customWidth="1"/>
    <col min="776" max="777" width="7.140625" style="23" customWidth="1"/>
    <col min="778" max="778" width="12.140625" style="23" customWidth="1"/>
    <col min="779" max="780" width="7.140625" style="23" customWidth="1"/>
    <col min="781" max="781" width="12.140625" style="23" customWidth="1"/>
    <col min="782" max="783" width="7.140625" style="23" customWidth="1"/>
    <col min="784" max="784" width="12.140625" style="23" customWidth="1"/>
    <col min="785" max="786" width="7.140625" style="23" customWidth="1"/>
    <col min="787" max="787" width="9.28515625" style="23" customWidth="1"/>
    <col min="788" max="788" width="12.140625" style="23" customWidth="1"/>
    <col min="789" max="1024" width="9.140625" style="23"/>
    <col min="1025" max="1025" width="13.85546875" style="23" customWidth="1"/>
    <col min="1026" max="1027" width="7.140625" style="23" customWidth="1"/>
    <col min="1028" max="1028" width="12.140625" style="23" customWidth="1"/>
    <col min="1029" max="1030" width="7.140625" style="23" customWidth="1"/>
    <col min="1031" max="1031" width="12.140625" style="23" customWidth="1"/>
    <col min="1032" max="1033" width="7.140625" style="23" customWidth="1"/>
    <col min="1034" max="1034" width="12.140625" style="23" customWidth="1"/>
    <col min="1035" max="1036" width="7.140625" style="23" customWidth="1"/>
    <col min="1037" max="1037" width="12.140625" style="23" customWidth="1"/>
    <col min="1038" max="1039" width="7.140625" style="23" customWidth="1"/>
    <col min="1040" max="1040" width="12.140625" style="23" customWidth="1"/>
    <col min="1041" max="1042" width="7.140625" style="23" customWidth="1"/>
    <col min="1043" max="1043" width="9.28515625" style="23" customWidth="1"/>
    <col min="1044" max="1044" width="12.140625" style="23" customWidth="1"/>
    <col min="1045" max="1280" width="9.140625" style="23"/>
    <col min="1281" max="1281" width="13.85546875" style="23" customWidth="1"/>
    <col min="1282" max="1283" width="7.140625" style="23" customWidth="1"/>
    <col min="1284" max="1284" width="12.140625" style="23" customWidth="1"/>
    <col min="1285" max="1286" width="7.140625" style="23" customWidth="1"/>
    <col min="1287" max="1287" width="12.140625" style="23" customWidth="1"/>
    <col min="1288" max="1289" width="7.140625" style="23" customWidth="1"/>
    <col min="1290" max="1290" width="12.140625" style="23" customWidth="1"/>
    <col min="1291" max="1292" width="7.140625" style="23" customWidth="1"/>
    <col min="1293" max="1293" width="12.140625" style="23" customWidth="1"/>
    <col min="1294" max="1295" width="7.140625" style="23" customWidth="1"/>
    <col min="1296" max="1296" width="12.140625" style="23" customWidth="1"/>
    <col min="1297" max="1298" width="7.140625" style="23" customWidth="1"/>
    <col min="1299" max="1299" width="9.28515625" style="23" customWidth="1"/>
    <col min="1300" max="1300" width="12.140625" style="23" customWidth="1"/>
    <col min="1301" max="1536" width="9.140625" style="23"/>
    <col min="1537" max="1537" width="13.85546875" style="23" customWidth="1"/>
    <col min="1538" max="1539" width="7.140625" style="23" customWidth="1"/>
    <col min="1540" max="1540" width="12.140625" style="23" customWidth="1"/>
    <col min="1541" max="1542" width="7.140625" style="23" customWidth="1"/>
    <col min="1543" max="1543" width="12.140625" style="23" customWidth="1"/>
    <col min="1544" max="1545" width="7.140625" style="23" customWidth="1"/>
    <col min="1546" max="1546" width="12.140625" style="23" customWidth="1"/>
    <col min="1547" max="1548" width="7.140625" style="23" customWidth="1"/>
    <col min="1549" max="1549" width="12.140625" style="23" customWidth="1"/>
    <col min="1550" max="1551" width="7.140625" style="23" customWidth="1"/>
    <col min="1552" max="1552" width="12.140625" style="23" customWidth="1"/>
    <col min="1553" max="1554" width="7.140625" style="23" customWidth="1"/>
    <col min="1555" max="1555" width="9.28515625" style="23" customWidth="1"/>
    <col min="1556" max="1556" width="12.140625" style="23" customWidth="1"/>
    <col min="1557" max="1792" width="9.140625" style="23"/>
    <col min="1793" max="1793" width="13.85546875" style="23" customWidth="1"/>
    <col min="1794" max="1795" width="7.140625" style="23" customWidth="1"/>
    <col min="1796" max="1796" width="12.140625" style="23" customWidth="1"/>
    <col min="1797" max="1798" width="7.140625" style="23" customWidth="1"/>
    <col min="1799" max="1799" width="12.140625" style="23" customWidth="1"/>
    <col min="1800" max="1801" width="7.140625" style="23" customWidth="1"/>
    <col min="1802" max="1802" width="12.140625" style="23" customWidth="1"/>
    <col min="1803" max="1804" width="7.140625" style="23" customWidth="1"/>
    <col min="1805" max="1805" width="12.140625" style="23" customWidth="1"/>
    <col min="1806" max="1807" width="7.140625" style="23" customWidth="1"/>
    <col min="1808" max="1808" width="12.140625" style="23" customWidth="1"/>
    <col min="1809" max="1810" width="7.140625" style="23" customWidth="1"/>
    <col min="1811" max="1811" width="9.28515625" style="23" customWidth="1"/>
    <col min="1812" max="1812" width="12.140625" style="23" customWidth="1"/>
    <col min="1813" max="2048" width="9.140625" style="23"/>
    <col min="2049" max="2049" width="13.85546875" style="23" customWidth="1"/>
    <col min="2050" max="2051" width="7.140625" style="23" customWidth="1"/>
    <col min="2052" max="2052" width="12.140625" style="23" customWidth="1"/>
    <col min="2053" max="2054" width="7.140625" style="23" customWidth="1"/>
    <col min="2055" max="2055" width="12.140625" style="23" customWidth="1"/>
    <col min="2056" max="2057" width="7.140625" style="23" customWidth="1"/>
    <col min="2058" max="2058" width="12.140625" style="23" customWidth="1"/>
    <col min="2059" max="2060" width="7.140625" style="23" customWidth="1"/>
    <col min="2061" max="2061" width="12.140625" style="23" customWidth="1"/>
    <col min="2062" max="2063" width="7.140625" style="23" customWidth="1"/>
    <col min="2064" max="2064" width="12.140625" style="23" customWidth="1"/>
    <col min="2065" max="2066" width="7.140625" style="23" customWidth="1"/>
    <col min="2067" max="2067" width="9.28515625" style="23" customWidth="1"/>
    <col min="2068" max="2068" width="12.140625" style="23" customWidth="1"/>
    <col min="2069" max="2304" width="9.140625" style="23"/>
    <col min="2305" max="2305" width="13.85546875" style="23" customWidth="1"/>
    <col min="2306" max="2307" width="7.140625" style="23" customWidth="1"/>
    <col min="2308" max="2308" width="12.140625" style="23" customWidth="1"/>
    <col min="2309" max="2310" width="7.140625" style="23" customWidth="1"/>
    <col min="2311" max="2311" width="12.140625" style="23" customWidth="1"/>
    <col min="2312" max="2313" width="7.140625" style="23" customWidth="1"/>
    <col min="2314" max="2314" width="12.140625" style="23" customWidth="1"/>
    <col min="2315" max="2316" width="7.140625" style="23" customWidth="1"/>
    <col min="2317" max="2317" width="12.140625" style="23" customWidth="1"/>
    <col min="2318" max="2319" width="7.140625" style="23" customWidth="1"/>
    <col min="2320" max="2320" width="12.140625" style="23" customWidth="1"/>
    <col min="2321" max="2322" width="7.140625" style="23" customWidth="1"/>
    <col min="2323" max="2323" width="9.28515625" style="23" customWidth="1"/>
    <col min="2324" max="2324" width="12.140625" style="23" customWidth="1"/>
    <col min="2325" max="2560" width="9.140625" style="23"/>
    <col min="2561" max="2561" width="13.85546875" style="23" customWidth="1"/>
    <col min="2562" max="2563" width="7.140625" style="23" customWidth="1"/>
    <col min="2564" max="2564" width="12.140625" style="23" customWidth="1"/>
    <col min="2565" max="2566" width="7.140625" style="23" customWidth="1"/>
    <col min="2567" max="2567" width="12.140625" style="23" customWidth="1"/>
    <col min="2568" max="2569" width="7.140625" style="23" customWidth="1"/>
    <col min="2570" max="2570" width="12.140625" style="23" customWidth="1"/>
    <col min="2571" max="2572" width="7.140625" style="23" customWidth="1"/>
    <col min="2573" max="2573" width="12.140625" style="23" customWidth="1"/>
    <col min="2574" max="2575" width="7.140625" style="23" customWidth="1"/>
    <col min="2576" max="2576" width="12.140625" style="23" customWidth="1"/>
    <col min="2577" max="2578" width="7.140625" style="23" customWidth="1"/>
    <col min="2579" max="2579" width="9.28515625" style="23" customWidth="1"/>
    <col min="2580" max="2580" width="12.140625" style="23" customWidth="1"/>
    <col min="2581" max="2816" width="9.140625" style="23"/>
    <col min="2817" max="2817" width="13.85546875" style="23" customWidth="1"/>
    <col min="2818" max="2819" width="7.140625" style="23" customWidth="1"/>
    <col min="2820" max="2820" width="12.140625" style="23" customWidth="1"/>
    <col min="2821" max="2822" width="7.140625" style="23" customWidth="1"/>
    <col min="2823" max="2823" width="12.140625" style="23" customWidth="1"/>
    <col min="2824" max="2825" width="7.140625" style="23" customWidth="1"/>
    <col min="2826" max="2826" width="12.140625" style="23" customWidth="1"/>
    <col min="2827" max="2828" width="7.140625" style="23" customWidth="1"/>
    <col min="2829" max="2829" width="12.140625" style="23" customWidth="1"/>
    <col min="2830" max="2831" width="7.140625" style="23" customWidth="1"/>
    <col min="2832" max="2832" width="12.140625" style="23" customWidth="1"/>
    <col min="2833" max="2834" width="7.140625" style="23" customWidth="1"/>
    <col min="2835" max="2835" width="9.28515625" style="23" customWidth="1"/>
    <col min="2836" max="2836" width="12.140625" style="23" customWidth="1"/>
    <col min="2837" max="3072" width="9.140625" style="23"/>
    <col min="3073" max="3073" width="13.85546875" style="23" customWidth="1"/>
    <col min="3074" max="3075" width="7.140625" style="23" customWidth="1"/>
    <col min="3076" max="3076" width="12.140625" style="23" customWidth="1"/>
    <col min="3077" max="3078" width="7.140625" style="23" customWidth="1"/>
    <col min="3079" max="3079" width="12.140625" style="23" customWidth="1"/>
    <col min="3080" max="3081" width="7.140625" style="23" customWidth="1"/>
    <col min="3082" max="3082" width="12.140625" style="23" customWidth="1"/>
    <col min="3083" max="3084" width="7.140625" style="23" customWidth="1"/>
    <col min="3085" max="3085" width="12.140625" style="23" customWidth="1"/>
    <col min="3086" max="3087" width="7.140625" style="23" customWidth="1"/>
    <col min="3088" max="3088" width="12.140625" style="23" customWidth="1"/>
    <col min="3089" max="3090" width="7.140625" style="23" customWidth="1"/>
    <col min="3091" max="3091" width="9.28515625" style="23" customWidth="1"/>
    <col min="3092" max="3092" width="12.140625" style="23" customWidth="1"/>
    <col min="3093" max="3328" width="9.140625" style="23"/>
    <col min="3329" max="3329" width="13.85546875" style="23" customWidth="1"/>
    <col min="3330" max="3331" width="7.140625" style="23" customWidth="1"/>
    <col min="3332" max="3332" width="12.140625" style="23" customWidth="1"/>
    <col min="3333" max="3334" width="7.140625" style="23" customWidth="1"/>
    <col min="3335" max="3335" width="12.140625" style="23" customWidth="1"/>
    <col min="3336" max="3337" width="7.140625" style="23" customWidth="1"/>
    <col min="3338" max="3338" width="12.140625" style="23" customWidth="1"/>
    <col min="3339" max="3340" width="7.140625" style="23" customWidth="1"/>
    <col min="3341" max="3341" width="12.140625" style="23" customWidth="1"/>
    <col min="3342" max="3343" width="7.140625" style="23" customWidth="1"/>
    <col min="3344" max="3344" width="12.140625" style="23" customWidth="1"/>
    <col min="3345" max="3346" width="7.140625" style="23" customWidth="1"/>
    <col min="3347" max="3347" width="9.28515625" style="23" customWidth="1"/>
    <col min="3348" max="3348" width="12.140625" style="23" customWidth="1"/>
    <col min="3349" max="3584" width="9.140625" style="23"/>
    <col min="3585" max="3585" width="13.85546875" style="23" customWidth="1"/>
    <col min="3586" max="3587" width="7.140625" style="23" customWidth="1"/>
    <col min="3588" max="3588" width="12.140625" style="23" customWidth="1"/>
    <col min="3589" max="3590" width="7.140625" style="23" customWidth="1"/>
    <col min="3591" max="3591" width="12.140625" style="23" customWidth="1"/>
    <col min="3592" max="3593" width="7.140625" style="23" customWidth="1"/>
    <col min="3594" max="3594" width="12.140625" style="23" customWidth="1"/>
    <col min="3595" max="3596" width="7.140625" style="23" customWidth="1"/>
    <col min="3597" max="3597" width="12.140625" style="23" customWidth="1"/>
    <col min="3598" max="3599" width="7.140625" style="23" customWidth="1"/>
    <col min="3600" max="3600" width="12.140625" style="23" customWidth="1"/>
    <col min="3601" max="3602" width="7.140625" style="23" customWidth="1"/>
    <col min="3603" max="3603" width="9.28515625" style="23" customWidth="1"/>
    <col min="3604" max="3604" width="12.140625" style="23" customWidth="1"/>
    <col min="3605" max="3840" width="9.140625" style="23"/>
    <col min="3841" max="3841" width="13.85546875" style="23" customWidth="1"/>
    <col min="3842" max="3843" width="7.140625" style="23" customWidth="1"/>
    <col min="3844" max="3844" width="12.140625" style="23" customWidth="1"/>
    <col min="3845" max="3846" width="7.140625" style="23" customWidth="1"/>
    <col min="3847" max="3847" width="12.140625" style="23" customWidth="1"/>
    <col min="3848" max="3849" width="7.140625" style="23" customWidth="1"/>
    <col min="3850" max="3850" width="12.140625" style="23" customWidth="1"/>
    <col min="3851" max="3852" width="7.140625" style="23" customWidth="1"/>
    <col min="3853" max="3853" width="12.140625" style="23" customWidth="1"/>
    <col min="3854" max="3855" width="7.140625" style="23" customWidth="1"/>
    <col min="3856" max="3856" width="12.140625" style="23" customWidth="1"/>
    <col min="3857" max="3858" width="7.140625" style="23" customWidth="1"/>
    <col min="3859" max="3859" width="9.28515625" style="23" customWidth="1"/>
    <col min="3860" max="3860" width="12.140625" style="23" customWidth="1"/>
    <col min="3861" max="4096" width="9.140625" style="23"/>
    <col min="4097" max="4097" width="13.85546875" style="23" customWidth="1"/>
    <col min="4098" max="4099" width="7.140625" style="23" customWidth="1"/>
    <col min="4100" max="4100" width="12.140625" style="23" customWidth="1"/>
    <col min="4101" max="4102" width="7.140625" style="23" customWidth="1"/>
    <col min="4103" max="4103" width="12.140625" style="23" customWidth="1"/>
    <col min="4104" max="4105" width="7.140625" style="23" customWidth="1"/>
    <col min="4106" max="4106" width="12.140625" style="23" customWidth="1"/>
    <col min="4107" max="4108" width="7.140625" style="23" customWidth="1"/>
    <col min="4109" max="4109" width="12.140625" style="23" customWidth="1"/>
    <col min="4110" max="4111" width="7.140625" style="23" customWidth="1"/>
    <col min="4112" max="4112" width="12.140625" style="23" customWidth="1"/>
    <col min="4113" max="4114" width="7.140625" style="23" customWidth="1"/>
    <col min="4115" max="4115" width="9.28515625" style="23" customWidth="1"/>
    <col min="4116" max="4116" width="12.140625" style="23" customWidth="1"/>
    <col min="4117" max="4352" width="9.140625" style="23"/>
    <col min="4353" max="4353" width="13.85546875" style="23" customWidth="1"/>
    <col min="4354" max="4355" width="7.140625" style="23" customWidth="1"/>
    <col min="4356" max="4356" width="12.140625" style="23" customWidth="1"/>
    <col min="4357" max="4358" width="7.140625" style="23" customWidth="1"/>
    <col min="4359" max="4359" width="12.140625" style="23" customWidth="1"/>
    <col min="4360" max="4361" width="7.140625" style="23" customWidth="1"/>
    <col min="4362" max="4362" width="12.140625" style="23" customWidth="1"/>
    <col min="4363" max="4364" width="7.140625" style="23" customWidth="1"/>
    <col min="4365" max="4365" width="12.140625" style="23" customWidth="1"/>
    <col min="4366" max="4367" width="7.140625" style="23" customWidth="1"/>
    <col min="4368" max="4368" width="12.140625" style="23" customWidth="1"/>
    <col min="4369" max="4370" width="7.140625" style="23" customWidth="1"/>
    <col min="4371" max="4371" width="9.28515625" style="23" customWidth="1"/>
    <col min="4372" max="4372" width="12.140625" style="23" customWidth="1"/>
    <col min="4373" max="4608" width="9.140625" style="23"/>
    <col min="4609" max="4609" width="13.85546875" style="23" customWidth="1"/>
    <col min="4610" max="4611" width="7.140625" style="23" customWidth="1"/>
    <col min="4612" max="4612" width="12.140625" style="23" customWidth="1"/>
    <col min="4613" max="4614" width="7.140625" style="23" customWidth="1"/>
    <col min="4615" max="4615" width="12.140625" style="23" customWidth="1"/>
    <col min="4616" max="4617" width="7.140625" style="23" customWidth="1"/>
    <col min="4618" max="4618" width="12.140625" style="23" customWidth="1"/>
    <col min="4619" max="4620" width="7.140625" style="23" customWidth="1"/>
    <col min="4621" max="4621" width="12.140625" style="23" customWidth="1"/>
    <col min="4622" max="4623" width="7.140625" style="23" customWidth="1"/>
    <col min="4624" max="4624" width="12.140625" style="23" customWidth="1"/>
    <col min="4625" max="4626" width="7.140625" style="23" customWidth="1"/>
    <col min="4627" max="4627" width="9.28515625" style="23" customWidth="1"/>
    <col min="4628" max="4628" width="12.140625" style="23" customWidth="1"/>
    <col min="4629" max="4864" width="9.140625" style="23"/>
    <col min="4865" max="4865" width="13.85546875" style="23" customWidth="1"/>
    <col min="4866" max="4867" width="7.140625" style="23" customWidth="1"/>
    <col min="4868" max="4868" width="12.140625" style="23" customWidth="1"/>
    <col min="4869" max="4870" width="7.140625" style="23" customWidth="1"/>
    <col min="4871" max="4871" width="12.140625" style="23" customWidth="1"/>
    <col min="4872" max="4873" width="7.140625" style="23" customWidth="1"/>
    <col min="4874" max="4874" width="12.140625" style="23" customWidth="1"/>
    <col min="4875" max="4876" width="7.140625" style="23" customWidth="1"/>
    <col min="4877" max="4877" width="12.140625" style="23" customWidth="1"/>
    <col min="4878" max="4879" width="7.140625" style="23" customWidth="1"/>
    <col min="4880" max="4880" width="12.140625" style="23" customWidth="1"/>
    <col min="4881" max="4882" width="7.140625" style="23" customWidth="1"/>
    <col min="4883" max="4883" width="9.28515625" style="23" customWidth="1"/>
    <col min="4884" max="4884" width="12.140625" style="23" customWidth="1"/>
    <col min="4885" max="5120" width="9.140625" style="23"/>
    <col min="5121" max="5121" width="13.85546875" style="23" customWidth="1"/>
    <col min="5122" max="5123" width="7.140625" style="23" customWidth="1"/>
    <col min="5124" max="5124" width="12.140625" style="23" customWidth="1"/>
    <col min="5125" max="5126" width="7.140625" style="23" customWidth="1"/>
    <col min="5127" max="5127" width="12.140625" style="23" customWidth="1"/>
    <col min="5128" max="5129" width="7.140625" style="23" customWidth="1"/>
    <col min="5130" max="5130" width="12.140625" style="23" customWidth="1"/>
    <col min="5131" max="5132" width="7.140625" style="23" customWidth="1"/>
    <col min="5133" max="5133" width="12.140625" style="23" customWidth="1"/>
    <col min="5134" max="5135" width="7.140625" style="23" customWidth="1"/>
    <col min="5136" max="5136" width="12.140625" style="23" customWidth="1"/>
    <col min="5137" max="5138" width="7.140625" style="23" customWidth="1"/>
    <col min="5139" max="5139" width="9.28515625" style="23" customWidth="1"/>
    <col min="5140" max="5140" width="12.140625" style="23" customWidth="1"/>
    <col min="5141" max="5376" width="9.140625" style="23"/>
    <col min="5377" max="5377" width="13.85546875" style="23" customWidth="1"/>
    <col min="5378" max="5379" width="7.140625" style="23" customWidth="1"/>
    <col min="5380" max="5380" width="12.140625" style="23" customWidth="1"/>
    <col min="5381" max="5382" width="7.140625" style="23" customWidth="1"/>
    <col min="5383" max="5383" width="12.140625" style="23" customWidth="1"/>
    <col min="5384" max="5385" width="7.140625" style="23" customWidth="1"/>
    <col min="5386" max="5386" width="12.140625" style="23" customWidth="1"/>
    <col min="5387" max="5388" width="7.140625" style="23" customWidth="1"/>
    <col min="5389" max="5389" width="12.140625" style="23" customWidth="1"/>
    <col min="5390" max="5391" width="7.140625" style="23" customWidth="1"/>
    <col min="5392" max="5392" width="12.140625" style="23" customWidth="1"/>
    <col min="5393" max="5394" width="7.140625" style="23" customWidth="1"/>
    <col min="5395" max="5395" width="9.28515625" style="23" customWidth="1"/>
    <col min="5396" max="5396" width="12.140625" style="23" customWidth="1"/>
    <col min="5397" max="5632" width="9.140625" style="23"/>
    <col min="5633" max="5633" width="13.85546875" style="23" customWidth="1"/>
    <col min="5634" max="5635" width="7.140625" style="23" customWidth="1"/>
    <col min="5636" max="5636" width="12.140625" style="23" customWidth="1"/>
    <col min="5637" max="5638" width="7.140625" style="23" customWidth="1"/>
    <col min="5639" max="5639" width="12.140625" style="23" customWidth="1"/>
    <col min="5640" max="5641" width="7.140625" style="23" customWidth="1"/>
    <col min="5642" max="5642" width="12.140625" style="23" customWidth="1"/>
    <col min="5643" max="5644" width="7.140625" style="23" customWidth="1"/>
    <col min="5645" max="5645" width="12.140625" style="23" customWidth="1"/>
    <col min="5646" max="5647" width="7.140625" style="23" customWidth="1"/>
    <col min="5648" max="5648" width="12.140625" style="23" customWidth="1"/>
    <col min="5649" max="5650" width="7.140625" style="23" customWidth="1"/>
    <col min="5651" max="5651" width="9.28515625" style="23" customWidth="1"/>
    <col min="5652" max="5652" width="12.140625" style="23" customWidth="1"/>
    <col min="5653" max="5888" width="9.140625" style="23"/>
    <col min="5889" max="5889" width="13.85546875" style="23" customWidth="1"/>
    <col min="5890" max="5891" width="7.140625" style="23" customWidth="1"/>
    <col min="5892" max="5892" width="12.140625" style="23" customWidth="1"/>
    <col min="5893" max="5894" width="7.140625" style="23" customWidth="1"/>
    <col min="5895" max="5895" width="12.140625" style="23" customWidth="1"/>
    <col min="5896" max="5897" width="7.140625" style="23" customWidth="1"/>
    <col min="5898" max="5898" width="12.140625" style="23" customWidth="1"/>
    <col min="5899" max="5900" width="7.140625" style="23" customWidth="1"/>
    <col min="5901" max="5901" width="12.140625" style="23" customWidth="1"/>
    <col min="5902" max="5903" width="7.140625" style="23" customWidth="1"/>
    <col min="5904" max="5904" width="12.140625" style="23" customWidth="1"/>
    <col min="5905" max="5906" width="7.140625" style="23" customWidth="1"/>
    <col min="5907" max="5907" width="9.28515625" style="23" customWidth="1"/>
    <col min="5908" max="5908" width="12.140625" style="23" customWidth="1"/>
    <col min="5909" max="6144" width="9.140625" style="23"/>
    <col min="6145" max="6145" width="13.85546875" style="23" customWidth="1"/>
    <col min="6146" max="6147" width="7.140625" style="23" customWidth="1"/>
    <col min="6148" max="6148" width="12.140625" style="23" customWidth="1"/>
    <col min="6149" max="6150" width="7.140625" style="23" customWidth="1"/>
    <col min="6151" max="6151" width="12.140625" style="23" customWidth="1"/>
    <col min="6152" max="6153" width="7.140625" style="23" customWidth="1"/>
    <col min="6154" max="6154" width="12.140625" style="23" customWidth="1"/>
    <col min="6155" max="6156" width="7.140625" style="23" customWidth="1"/>
    <col min="6157" max="6157" width="12.140625" style="23" customWidth="1"/>
    <col min="6158" max="6159" width="7.140625" style="23" customWidth="1"/>
    <col min="6160" max="6160" width="12.140625" style="23" customWidth="1"/>
    <col min="6161" max="6162" width="7.140625" style="23" customWidth="1"/>
    <col min="6163" max="6163" width="9.28515625" style="23" customWidth="1"/>
    <col min="6164" max="6164" width="12.140625" style="23" customWidth="1"/>
    <col min="6165" max="6400" width="9.140625" style="23"/>
    <col min="6401" max="6401" width="13.85546875" style="23" customWidth="1"/>
    <col min="6402" max="6403" width="7.140625" style="23" customWidth="1"/>
    <col min="6404" max="6404" width="12.140625" style="23" customWidth="1"/>
    <col min="6405" max="6406" width="7.140625" style="23" customWidth="1"/>
    <col min="6407" max="6407" width="12.140625" style="23" customWidth="1"/>
    <col min="6408" max="6409" width="7.140625" style="23" customWidth="1"/>
    <col min="6410" max="6410" width="12.140625" style="23" customWidth="1"/>
    <col min="6411" max="6412" width="7.140625" style="23" customWidth="1"/>
    <col min="6413" max="6413" width="12.140625" style="23" customWidth="1"/>
    <col min="6414" max="6415" width="7.140625" style="23" customWidth="1"/>
    <col min="6416" max="6416" width="12.140625" style="23" customWidth="1"/>
    <col min="6417" max="6418" width="7.140625" style="23" customWidth="1"/>
    <col min="6419" max="6419" width="9.28515625" style="23" customWidth="1"/>
    <col min="6420" max="6420" width="12.140625" style="23" customWidth="1"/>
    <col min="6421" max="6656" width="9.140625" style="23"/>
    <col min="6657" max="6657" width="13.85546875" style="23" customWidth="1"/>
    <col min="6658" max="6659" width="7.140625" style="23" customWidth="1"/>
    <col min="6660" max="6660" width="12.140625" style="23" customWidth="1"/>
    <col min="6661" max="6662" width="7.140625" style="23" customWidth="1"/>
    <col min="6663" max="6663" width="12.140625" style="23" customWidth="1"/>
    <col min="6664" max="6665" width="7.140625" style="23" customWidth="1"/>
    <col min="6666" max="6666" width="12.140625" style="23" customWidth="1"/>
    <col min="6667" max="6668" width="7.140625" style="23" customWidth="1"/>
    <col min="6669" max="6669" width="12.140625" style="23" customWidth="1"/>
    <col min="6670" max="6671" width="7.140625" style="23" customWidth="1"/>
    <col min="6672" max="6672" width="12.140625" style="23" customWidth="1"/>
    <col min="6673" max="6674" width="7.140625" style="23" customWidth="1"/>
    <col min="6675" max="6675" width="9.28515625" style="23" customWidth="1"/>
    <col min="6676" max="6676" width="12.140625" style="23" customWidth="1"/>
    <col min="6677" max="6912" width="9.140625" style="23"/>
    <col min="6913" max="6913" width="13.85546875" style="23" customWidth="1"/>
    <col min="6914" max="6915" width="7.140625" style="23" customWidth="1"/>
    <col min="6916" max="6916" width="12.140625" style="23" customWidth="1"/>
    <col min="6917" max="6918" width="7.140625" style="23" customWidth="1"/>
    <col min="6919" max="6919" width="12.140625" style="23" customWidth="1"/>
    <col min="6920" max="6921" width="7.140625" style="23" customWidth="1"/>
    <col min="6922" max="6922" width="12.140625" style="23" customWidth="1"/>
    <col min="6923" max="6924" width="7.140625" style="23" customWidth="1"/>
    <col min="6925" max="6925" width="12.140625" style="23" customWidth="1"/>
    <col min="6926" max="6927" width="7.140625" style="23" customWidth="1"/>
    <col min="6928" max="6928" width="12.140625" style="23" customWidth="1"/>
    <col min="6929" max="6930" width="7.140625" style="23" customWidth="1"/>
    <col min="6931" max="6931" width="9.28515625" style="23" customWidth="1"/>
    <col min="6932" max="6932" width="12.140625" style="23" customWidth="1"/>
    <col min="6933" max="7168" width="9.140625" style="23"/>
    <col min="7169" max="7169" width="13.85546875" style="23" customWidth="1"/>
    <col min="7170" max="7171" width="7.140625" style="23" customWidth="1"/>
    <col min="7172" max="7172" width="12.140625" style="23" customWidth="1"/>
    <col min="7173" max="7174" width="7.140625" style="23" customWidth="1"/>
    <col min="7175" max="7175" width="12.140625" style="23" customWidth="1"/>
    <col min="7176" max="7177" width="7.140625" style="23" customWidth="1"/>
    <col min="7178" max="7178" width="12.140625" style="23" customWidth="1"/>
    <col min="7179" max="7180" width="7.140625" style="23" customWidth="1"/>
    <col min="7181" max="7181" width="12.140625" style="23" customWidth="1"/>
    <col min="7182" max="7183" width="7.140625" style="23" customWidth="1"/>
    <col min="7184" max="7184" width="12.140625" style="23" customWidth="1"/>
    <col min="7185" max="7186" width="7.140625" style="23" customWidth="1"/>
    <col min="7187" max="7187" width="9.28515625" style="23" customWidth="1"/>
    <col min="7188" max="7188" width="12.140625" style="23" customWidth="1"/>
    <col min="7189" max="7424" width="9.140625" style="23"/>
    <col min="7425" max="7425" width="13.85546875" style="23" customWidth="1"/>
    <col min="7426" max="7427" width="7.140625" style="23" customWidth="1"/>
    <col min="7428" max="7428" width="12.140625" style="23" customWidth="1"/>
    <col min="7429" max="7430" width="7.140625" style="23" customWidth="1"/>
    <col min="7431" max="7431" width="12.140625" style="23" customWidth="1"/>
    <col min="7432" max="7433" width="7.140625" style="23" customWidth="1"/>
    <col min="7434" max="7434" width="12.140625" style="23" customWidth="1"/>
    <col min="7435" max="7436" width="7.140625" style="23" customWidth="1"/>
    <col min="7437" max="7437" width="12.140625" style="23" customWidth="1"/>
    <col min="7438" max="7439" width="7.140625" style="23" customWidth="1"/>
    <col min="7440" max="7440" width="12.140625" style="23" customWidth="1"/>
    <col min="7441" max="7442" width="7.140625" style="23" customWidth="1"/>
    <col min="7443" max="7443" width="9.28515625" style="23" customWidth="1"/>
    <col min="7444" max="7444" width="12.140625" style="23" customWidth="1"/>
    <col min="7445" max="7680" width="9.140625" style="23"/>
    <col min="7681" max="7681" width="13.85546875" style="23" customWidth="1"/>
    <col min="7682" max="7683" width="7.140625" style="23" customWidth="1"/>
    <col min="7684" max="7684" width="12.140625" style="23" customWidth="1"/>
    <col min="7685" max="7686" width="7.140625" style="23" customWidth="1"/>
    <col min="7687" max="7687" width="12.140625" style="23" customWidth="1"/>
    <col min="7688" max="7689" width="7.140625" style="23" customWidth="1"/>
    <col min="7690" max="7690" width="12.140625" style="23" customWidth="1"/>
    <col min="7691" max="7692" width="7.140625" style="23" customWidth="1"/>
    <col min="7693" max="7693" width="12.140625" style="23" customWidth="1"/>
    <col min="7694" max="7695" width="7.140625" style="23" customWidth="1"/>
    <col min="7696" max="7696" width="12.140625" style="23" customWidth="1"/>
    <col min="7697" max="7698" width="7.140625" style="23" customWidth="1"/>
    <col min="7699" max="7699" width="9.28515625" style="23" customWidth="1"/>
    <col min="7700" max="7700" width="12.140625" style="23" customWidth="1"/>
    <col min="7701" max="7936" width="9.140625" style="23"/>
    <col min="7937" max="7937" width="13.85546875" style="23" customWidth="1"/>
    <col min="7938" max="7939" width="7.140625" style="23" customWidth="1"/>
    <col min="7940" max="7940" width="12.140625" style="23" customWidth="1"/>
    <col min="7941" max="7942" width="7.140625" style="23" customWidth="1"/>
    <col min="7943" max="7943" width="12.140625" style="23" customWidth="1"/>
    <col min="7944" max="7945" width="7.140625" style="23" customWidth="1"/>
    <col min="7946" max="7946" width="12.140625" style="23" customWidth="1"/>
    <col min="7947" max="7948" width="7.140625" style="23" customWidth="1"/>
    <col min="7949" max="7949" width="12.140625" style="23" customWidth="1"/>
    <col min="7950" max="7951" width="7.140625" style="23" customWidth="1"/>
    <col min="7952" max="7952" width="12.140625" style="23" customWidth="1"/>
    <col min="7953" max="7954" width="7.140625" style="23" customWidth="1"/>
    <col min="7955" max="7955" width="9.28515625" style="23" customWidth="1"/>
    <col min="7956" max="7956" width="12.140625" style="23" customWidth="1"/>
    <col min="7957" max="8192" width="9.140625" style="23"/>
    <col min="8193" max="8193" width="13.85546875" style="23" customWidth="1"/>
    <col min="8194" max="8195" width="7.140625" style="23" customWidth="1"/>
    <col min="8196" max="8196" width="12.140625" style="23" customWidth="1"/>
    <col min="8197" max="8198" width="7.140625" style="23" customWidth="1"/>
    <col min="8199" max="8199" width="12.140625" style="23" customWidth="1"/>
    <col min="8200" max="8201" width="7.140625" style="23" customWidth="1"/>
    <col min="8202" max="8202" width="12.140625" style="23" customWidth="1"/>
    <col min="8203" max="8204" width="7.140625" style="23" customWidth="1"/>
    <col min="8205" max="8205" width="12.140625" style="23" customWidth="1"/>
    <col min="8206" max="8207" width="7.140625" style="23" customWidth="1"/>
    <col min="8208" max="8208" width="12.140625" style="23" customWidth="1"/>
    <col min="8209" max="8210" width="7.140625" style="23" customWidth="1"/>
    <col min="8211" max="8211" width="9.28515625" style="23" customWidth="1"/>
    <col min="8212" max="8212" width="12.140625" style="23" customWidth="1"/>
    <col min="8213" max="8448" width="9.140625" style="23"/>
    <col min="8449" max="8449" width="13.85546875" style="23" customWidth="1"/>
    <col min="8450" max="8451" width="7.140625" style="23" customWidth="1"/>
    <col min="8452" max="8452" width="12.140625" style="23" customWidth="1"/>
    <col min="8453" max="8454" width="7.140625" style="23" customWidth="1"/>
    <col min="8455" max="8455" width="12.140625" style="23" customWidth="1"/>
    <col min="8456" max="8457" width="7.140625" style="23" customWidth="1"/>
    <col min="8458" max="8458" width="12.140625" style="23" customWidth="1"/>
    <col min="8459" max="8460" width="7.140625" style="23" customWidth="1"/>
    <col min="8461" max="8461" width="12.140625" style="23" customWidth="1"/>
    <col min="8462" max="8463" width="7.140625" style="23" customWidth="1"/>
    <col min="8464" max="8464" width="12.140625" style="23" customWidth="1"/>
    <col min="8465" max="8466" width="7.140625" style="23" customWidth="1"/>
    <col min="8467" max="8467" width="9.28515625" style="23" customWidth="1"/>
    <col min="8468" max="8468" width="12.140625" style="23" customWidth="1"/>
    <col min="8469" max="8704" width="9.140625" style="23"/>
    <col min="8705" max="8705" width="13.85546875" style="23" customWidth="1"/>
    <col min="8706" max="8707" width="7.140625" style="23" customWidth="1"/>
    <col min="8708" max="8708" width="12.140625" style="23" customWidth="1"/>
    <col min="8709" max="8710" width="7.140625" style="23" customWidth="1"/>
    <col min="8711" max="8711" width="12.140625" style="23" customWidth="1"/>
    <col min="8712" max="8713" width="7.140625" style="23" customWidth="1"/>
    <col min="8714" max="8714" width="12.140625" style="23" customWidth="1"/>
    <col min="8715" max="8716" width="7.140625" style="23" customWidth="1"/>
    <col min="8717" max="8717" width="12.140625" style="23" customWidth="1"/>
    <col min="8718" max="8719" width="7.140625" style="23" customWidth="1"/>
    <col min="8720" max="8720" width="12.140625" style="23" customWidth="1"/>
    <col min="8721" max="8722" width="7.140625" style="23" customWidth="1"/>
    <col min="8723" max="8723" width="9.28515625" style="23" customWidth="1"/>
    <col min="8724" max="8724" width="12.140625" style="23" customWidth="1"/>
    <col min="8725" max="8960" width="9.140625" style="23"/>
    <col min="8961" max="8961" width="13.85546875" style="23" customWidth="1"/>
    <col min="8962" max="8963" width="7.140625" style="23" customWidth="1"/>
    <col min="8964" max="8964" width="12.140625" style="23" customWidth="1"/>
    <col min="8965" max="8966" width="7.140625" style="23" customWidth="1"/>
    <col min="8967" max="8967" width="12.140625" style="23" customWidth="1"/>
    <col min="8968" max="8969" width="7.140625" style="23" customWidth="1"/>
    <col min="8970" max="8970" width="12.140625" style="23" customWidth="1"/>
    <col min="8971" max="8972" width="7.140625" style="23" customWidth="1"/>
    <col min="8973" max="8973" width="12.140625" style="23" customWidth="1"/>
    <col min="8974" max="8975" width="7.140625" style="23" customWidth="1"/>
    <col min="8976" max="8976" width="12.140625" style="23" customWidth="1"/>
    <col min="8977" max="8978" width="7.140625" style="23" customWidth="1"/>
    <col min="8979" max="8979" width="9.28515625" style="23" customWidth="1"/>
    <col min="8980" max="8980" width="12.140625" style="23" customWidth="1"/>
    <col min="8981" max="9216" width="9.140625" style="23"/>
    <col min="9217" max="9217" width="13.85546875" style="23" customWidth="1"/>
    <col min="9218" max="9219" width="7.140625" style="23" customWidth="1"/>
    <col min="9220" max="9220" width="12.140625" style="23" customWidth="1"/>
    <col min="9221" max="9222" width="7.140625" style="23" customWidth="1"/>
    <col min="9223" max="9223" width="12.140625" style="23" customWidth="1"/>
    <col min="9224" max="9225" width="7.140625" style="23" customWidth="1"/>
    <col min="9226" max="9226" width="12.140625" style="23" customWidth="1"/>
    <col min="9227" max="9228" width="7.140625" style="23" customWidth="1"/>
    <col min="9229" max="9229" width="12.140625" style="23" customWidth="1"/>
    <col min="9230" max="9231" width="7.140625" style="23" customWidth="1"/>
    <col min="9232" max="9232" width="12.140625" style="23" customWidth="1"/>
    <col min="9233" max="9234" width="7.140625" style="23" customWidth="1"/>
    <col min="9235" max="9235" width="9.28515625" style="23" customWidth="1"/>
    <col min="9236" max="9236" width="12.140625" style="23" customWidth="1"/>
    <col min="9237" max="9472" width="9.140625" style="23"/>
    <col min="9473" max="9473" width="13.85546875" style="23" customWidth="1"/>
    <col min="9474" max="9475" width="7.140625" style="23" customWidth="1"/>
    <col min="9476" max="9476" width="12.140625" style="23" customWidth="1"/>
    <col min="9477" max="9478" width="7.140625" style="23" customWidth="1"/>
    <col min="9479" max="9479" width="12.140625" style="23" customWidth="1"/>
    <col min="9480" max="9481" width="7.140625" style="23" customWidth="1"/>
    <col min="9482" max="9482" width="12.140625" style="23" customWidth="1"/>
    <col min="9483" max="9484" width="7.140625" style="23" customWidth="1"/>
    <col min="9485" max="9485" width="12.140625" style="23" customWidth="1"/>
    <col min="9486" max="9487" width="7.140625" style="23" customWidth="1"/>
    <col min="9488" max="9488" width="12.140625" style="23" customWidth="1"/>
    <col min="9489" max="9490" width="7.140625" style="23" customWidth="1"/>
    <col min="9491" max="9491" width="9.28515625" style="23" customWidth="1"/>
    <col min="9492" max="9492" width="12.140625" style="23" customWidth="1"/>
    <col min="9493" max="9728" width="9.140625" style="23"/>
    <col min="9729" max="9729" width="13.85546875" style="23" customWidth="1"/>
    <col min="9730" max="9731" width="7.140625" style="23" customWidth="1"/>
    <col min="9732" max="9732" width="12.140625" style="23" customWidth="1"/>
    <col min="9733" max="9734" width="7.140625" style="23" customWidth="1"/>
    <col min="9735" max="9735" width="12.140625" style="23" customWidth="1"/>
    <col min="9736" max="9737" width="7.140625" style="23" customWidth="1"/>
    <col min="9738" max="9738" width="12.140625" style="23" customWidth="1"/>
    <col min="9739" max="9740" width="7.140625" style="23" customWidth="1"/>
    <col min="9741" max="9741" width="12.140625" style="23" customWidth="1"/>
    <col min="9742" max="9743" width="7.140625" style="23" customWidth="1"/>
    <col min="9744" max="9744" width="12.140625" style="23" customWidth="1"/>
    <col min="9745" max="9746" width="7.140625" style="23" customWidth="1"/>
    <col min="9747" max="9747" width="9.28515625" style="23" customWidth="1"/>
    <col min="9748" max="9748" width="12.140625" style="23" customWidth="1"/>
    <col min="9749" max="9984" width="9.140625" style="23"/>
    <col min="9985" max="9985" width="13.85546875" style="23" customWidth="1"/>
    <col min="9986" max="9987" width="7.140625" style="23" customWidth="1"/>
    <col min="9988" max="9988" width="12.140625" style="23" customWidth="1"/>
    <col min="9989" max="9990" width="7.140625" style="23" customWidth="1"/>
    <col min="9991" max="9991" width="12.140625" style="23" customWidth="1"/>
    <col min="9992" max="9993" width="7.140625" style="23" customWidth="1"/>
    <col min="9994" max="9994" width="12.140625" style="23" customWidth="1"/>
    <col min="9995" max="9996" width="7.140625" style="23" customWidth="1"/>
    <col min="9997" max="9997" width="12.140625" style="23" customWidth="1"/>
    <col min="9998" max="9999" width="7.140625" style="23" customWidth="1"/>
    <col min="10000" max="10000" width="12.140625" style="23" customWidth="1"/>
    <col min="10001" max="10002" width="7.140625" style="23" customWidth="1"/>
    <col min="10003" max="10003" width="9.28515625" style="23" customWidth="1"/>
    <col min="10004" max="10004" width="12.140625" style="23" customWidth="1"/>
    <col min="10005" max="10240" width="9.140625" style="23"/>
    <col min="10241" max="10241" width="13.85546875" style="23" customWidth="1"/>
    <col min="10242" max="10243" width="7.140625" style="23" customWidth="1"/>
    <col min="10244" max="10244" width="12.140625" style="23" customWidth="1"/>
    <col min="10245" max="10246" width="7.140625" style="23" customWidth="1"/>
    <col min="10247" max="10247" width="12.140625" style="23" customWidth="1"/>
    <col min="10248" max="10249" width="7.140625" style="23" customWidth="1"/>
    <col min="10250" max="10250" width="12.140625" style="23" customWidth="1"/>
    <col min="10251" max="10252" width="7.140625" style="23" customWidth="1"/>
    <col min="10253" max="10253" width="12.140625" style="23" customWidth="1"/>
    <col min="10254" max="10255" width="7.140625" style="23" customWidth="1"/>
    <col min="10256" max="10256" width="12.140625" style="23" customWidth="1"/>
    <col min="10257" max="10258" width="7.140625" style="23" customWidth="1"/>
    <col min="10259" max="10259" width="9.28515625" style="23" customWidth="1"/>
    <col min="10260" max="10260" width="12.140625" style="23" customWidth="1"/>
    <col min="10261" max="10496" width="9.140625" style="23"/>
    <col min="10497" max="10497" width="13.85546875" style="23" customWidth="1"/>
    <col min="10498" max="10499" width="7.140625" style="23" customWidth="1"/>
    <col min="10500" max="10500" width="12.140625" style="23" customWidth="1"/>
    <col min="10501" max="10502" width="7.140625" style="23" customWidth="1"/>
    <col min="10503" max="10503" width="12.140625" style="23" customWidth="1"/>
    <col min="10504" max="10505" width="7.140625" style="23" customWidth="1"/>
    <col min="10506" max="10506" width="12.140625" style="23" customWidth="1"/>
    <col min="10507" max="10508" width="7.140625" style="23" customWidth="1"/>
    <col min="10509" max="10509" width="12.140625" style="23" customWidth="1"/>
    <col min="10510" max="10511" width="7.140625" style="23" customWidth="1"/>
    <col min="10512" max="10512" width="12.140625" style="23" customWidth="1"/>
    <col min="10513" max="10514" width="7.140625" style="23" customWidth="1"/>
    <col min="10515" max="10515" width="9.28515625" style="23" customWidth="1"/>
    <col min="10516" max="10516" width="12.140625" style="23" customWidth="1"/>
    <col min="10517" max="10752" width="9.140625" style="23"/>
    <col min="10753" max="10753" width="13.85546875" style="23" customWidth="1"/>
    <col min="10754" max="10755" width="7.140625" style="23" customWidth="1"/>
    <col min="10756" max="10756" width="12.140625" style="23" customWidth="1"/>
    <col min="10757" max="10758" width="7.140625" style="23" customWidth="1"/>
    <col min="10759" max="10759" width="12.140625" style="23" customWidth="1"/>
    <col min="10760" max="10761" width="7.140625" style="23" customWidth="1"/>
    <col min="10762" max="10762" width="12.140625" style="23" customWidth="1"/>
    <col min="10763" max="10764" width="7.140625" style="23" customWidth="1"/>
    <col min="10765" max="10765" width="12.140625" style="23" customWidth="1"/>
    <col min="10766" max="10767" width="7.140625" style="23" customWidth="1"/>
    <col min="10768" max="10768" width="12.140625" style="23" customWidth="1"/>
    <col min="10769" max="10770" width="7.140625" style="23" customWidth="1"/>
    <col min="10771" max="10771" width="9.28515625" style="23" customWidth="1"/>
    <col min="10772" max="10772" width="12.140625" style="23" customWidth="1"/>
    <col min="10773" max="11008" width="9.140625" style="23"/>
    <col min="11009" max="11009" width="13.85546875" style="23" customWidth="1"/>
    <col min="11010" max="11011" width="7.140625" style="23" customWidth="1"/>
    <col min="11012" max="11012" width="12.140625" style="23" customWidth="1"/>
    <col min="11013" max="11014" width="7.140625" style="23" customWidth="1"/>
    <col min="11015" max="11015" width="12.140625" style="23" customWidth="1"/>
    <col min="11016" max="11017" width="7.140625" style="23" customWidth="1"/>
    <col min="11018" max="11018" width="12.140625" style="23" customWidth="1"/>
    <col min="11019" max="11020" width="7.140625" style="23" customWidth="1"/>
    <col min="11021" max="11021" width="12.140625" style="23" customWidth="1"/>
    <col min="11022" max="11023" width="7.140625" style="23" customWidth="1"/>
    <col min="11024" max="11024" width="12.140625" style="23" customWidth="1"/>
    <col min="11025" max="11026" width="7.140625" style="23" customWidth="1"/>
    <col min="11027" max="11027" width="9.28515625" style="23" customWidth="1"/>
    <col min="11028" max="11028" width="12.140625" style="23" customWidth="1"/>
    <col min="11029" max="11264" width="9.140625" style="23"/>
    <col min="11265" max="11265" width="13.85546875" style="23" customWidth="1"/>
    <col min="11266" max="11267" width="7.140625" style="23" customWidth="1"/>
    <col min="11268" max="11268" width="12.140625" style="23" customWidth="1"/>
    <col min="11269" max="11270" width="7.140625" style="23" customWidth="1"/>
    <col min="11271" max="11271" width="12.140625" style="23" customWidth="1"/>
    <col min="11272" max="11273" width="7.140625" style="23" customWidth="1"/>
    <col min="11274" max="11274" width="12.140625" style="23" customWidth="1"/>
    <col min="11275" max="11276" width="7.140625" style="23" customWidth="1"/>
    <col min="11277" max="11277" width="12.140625" style="23" customWidth="1"/>
    <col min="11278" max="11279" width="7.140625" style="23" customWidth="1"/>
    <col min="11280" max="11280" width="12.140625" style="23" customWidth="1"/>
    <col min="11281" max="11282" width="7.140625" style="23" customWidth="1"/>
    <col min="11283" max="11283" width="9.28515625" style="23" customWidth="1"/>
    <col min="11284" max="11284" width="12.140625" style="23" customWidth="1"/>
    <col min="11285" max="11520" width="9.140625" style="23"/>
    <col min="11521" max="11521" width="13.85546875" style="23" customWidth="1"/>
    <col min="11522" max="11523" width="7.140625" style="23" customWidth="1"/>
    <col min="11524" max="11524" width="12.140625" style="23" customWidth="1"/>
    <col min="11525" max="11526" width="7.140625" style="23" customWidth="1"/>
    <col min="11527" max="11527" width="12.140625" style="23" customWidth="1"/>
    <col min="11528" max="11529" width="7.140625" style="23" customWidth="1"/>
    <col min="11530" max="11530" width="12.140625" style="23" customWidth="1"/>
    <col min="11531" max="11532" width="7.140625" style="23" customWidth="1"/>
    <col min="11533" max="11533" width="12.140625" style="23" customWidth="1"/>
    <col min="11534" max="11535" width="7.140625" style="23" customWidth="1"/>
    <col min="11536" max="11536" width="12.140625" style="23" customWidth="1"/>
    <col min="11537" max="11538" width="7.140625" style="23" customWidth="1"/>
    <col min="11539" max="11539" width="9.28515625" style="23" customWidth="1"/>
    <col min="11540" max="11540" width="12.140625" style="23" customWidth="1"/>
    <col min="11541" max="11776" width="9.140625" style="23"/>
    <col min="11777" max="11777" width="13.85546875" style="23" customWidth="1"/>
    <col min="11778" max="11779" width="7.140625" style="23" customWidth="1"/>
    <col min="11780" max="11780" width="12.140625" style="23" customWidth="1"/>
    <col min="11781" max="11782" width="7.140625" style="23" customWidth="1"/>
    <col min="11783" max="11783" width="12.140625" style="23" customWidth="1"/>
    <col min="11784" max="11785" width="7.140625" style="23" customWidth="1"/>
    <col min="11786" max="11786" width="12.140625" style="23" customWidth="1"/>
    <col min="11787" max="11788" width="7.140625" style="23" customWidth="1"/>
    <col min="11789" max="11789" width="12.140625" style="23" customWidth="1"/>
    <col min="11790" max="11791" width="7.140625" style="23" customWidth="1"/>
    <col min="11792" max="11792" width="12.140625" style="23" customWidth="1"/>
    <col min="11793" max="11794" width="7.140625" style="23" customWidth="1"/>
    <col min="11795" max="11795" width="9.28515625" style="23" customWidth="1"/>
    <col min="11796" max="11796" width="12.140625" style="23" customWidth="1"/>
    <col min="11797" max="12032" width="9.140625" style="23"/>
    <col min="12033" max="12033" width="13.85546875" style="23" customWidth="1"/>
    <col min="12034" max="12035" width="7.140625" style="23" customWidth="1"/>
    <col min="12036" max="12036" width="12.140625" style="23" customWidth="1"/>
    <col min="12037" max="12038" width="7.140625" style="23" customWidth="1"/>
    <col min="12039" max="12039" width="12.140625" style="23" customWidth="1"/>
    <col min="12040" max="12041" width="7.140625" style="23" customWidth="1"/>
    <col min="12042" max="12042" width="12.140625" style="23" customWidth="1"/>
    <col min="12043" max="12044" width="7.140625" style="23" customWidth="1"/>
    <col min="12045" max="12045" width="12.140625" style="23" customWidth="1"/>
    <col min="12046" max="12047" width="7.140625" style="23" customWidth="1"/>
    <col min="12048" max="12048" width="12.140625" style="23" customWidth="1"/>
    <col min="12049" max="12050" width="7.140625" style="23" customWidth="1"/>
    <col min="12051" max="12051" width="9.28515625" style="23" customWidth="1"/>
    <col min="12052" max="12052" width="12.140625" style="23" customWidth="1"/>
    <col min="12053" max="12288" width="9.140625" style="23"/>
    <col min="12289" max="12289" width="13.85546875" style="23" customWidth="1"/>
    <col min="12290" max="12291" width="7.140625" style="23" customWidth="1"/>
    <col min="12292" max="12292" width="12.140625" style="23" customWidth="1"/>
    <col min="12293" max="12294" width="7.140625" style="23" customWidth="1"/>
    <col min="12295" max="12295" width="12.140625" style="23" customWidth="1"/>
    <col min="12296" max="12297" width="7.140625" style="23" customWidth="1"/>
    <col min="12298" max="12298" width="12.140625" style="23" customWidth="1"/>
    <col min="12299" max="12300" width="7.140625" style="23" customWidth="1"/>
    <col min="12301" max="12301" width="12.140625" style="23" customWidth="1"/>
    <col min="12302" max="12303" width="7.140625" style="23" customWidth="1"/>
    <col min="12304" max="12304" width="12.140625" style="23" customWidth="1"/>
    <col min="12305" max="12306" width="7.140625" style="23" customWidth="1"/>
    <col min="12307" max="12307" width="9.28515625" style="23" customWidth="1"/>
    <col min="12308" max="12308" width="12.140625" style="23" customWidth="1"/>
    <col min="12309" max="12544" width="9.140625" style="23"/>
    <col min="12545" max="12545" width="13.85546875" style="23" customWidth="1"/>
    <col min="12546" max="12547" width="7.140625" style="23" customWidth="1"/>
    <col min="12548" max="12548" width="12.140625" style="23" customWidth="1"/>
    <col min="12549" max="12550" width="7.140625" style="23" customWidth="1"/>
    <col min="12551" max="12551" width="12.140625" style="23" customWidth="1"/>
    <col min="12552" max="12553" width="7.140625" style="23" customWidth="1"/>
    <col min="12554" max="12554" width="12.140625" style="23" customWidth="1"/>
    <col min="12555" max="12556" width="7.140625" style="23" customWidth="1"/>
    <col min="12557" max="12557" width="12.140625" style="23" customWidth="1"/>
    <col min="12558" max="12559" width="7.140625" style="23" customWidth="1"/>
    <col min="12560" max="12560" width="12.140625" style="23" customWidth="1"/>
    <col min="12561" max="12562" width="7.140625" style="23" customWidth="1"/>
    <col min="12563" max="12563" width="9.28515625" style="23" customWidth="1"/>
    <col min="12564" max="12564" width="12.140625" style="23" customWidth="1"/>
    <col min="12565" max="12800" width="9.140625" style="23"/>
    <col min="12801" max="12801" width="13.85546875" style="23" customWidth="1"/>
    <col min="12802" max="12803" width="7.140625" style="23" customWidth="1"/>
    <col min="12804" max="12804" width="12.140625" style="23" customWidth="1"/>
    <col min="12805" max="12806" width="7.140625" style="23" customWidth="1"/>
    <col min="12807" max="12807" width="12.140625" style="23" customWidth="1"/>
    <col min="12808" max="12809" width="7.140625" style="23" customWidth="1"/>
    <col min="12810" max="12810" width="12.140625" style="23" customWidth="1"/>
    <col min="12811" max="12812" width="7.140625" style="23" customWidth="1"/>
    <col min="12813" max="12813" width="12.140625" style="23" customWidth="1"/>
    <col min="12814" max="12815" width="7.140625" style="23" customWidth="1"/>
    <col min="12816" max="12816" width="12.140625" style="23" customWidth="1"/>
    <col min="12817" max="12818" width="7.140625" style="23" customWidth="1"/>
    <col min="12819" max="12819" width="9.28515625" style="23" customWidth="1"/>
    <col min="12820" max="12820" width="12.140625" style="23" customWidth="1"/>
    <col min="12821" max="13056" width="9.140625" style="23"/>
    <col min="13057" max="13057" width="13.85546875" style="23" customWidth="1"/>
    <col min="13058" max="13059" width="7.140625" style="23" customWidth="1"/>
    <col min="13060" max="13060" width="12.140625" style="23" customWidth="1"/>
    <col min="13061" max="13062" width="7.140625" style="23" customWidth="1"/>
    <col min="13063" max="13063" width="12.140625" style="23" customWidth="1"/>
    <col min="13064" max="13065" width="7.140625" style="23" customWidth="1"/>
    <col min="13066" max="13066" width="12.140625" style="23" customWidth="1"/>
    <col min="13067" max="13068" width="7.140625" style="23" customWidth="1"/>
    <col min="13069" max="13069" width="12.140625" style="23" customWidth="1"/>
    <col min="13070" max="13071" width="7.140625" style="23" customWidth="1"/>
    <col min="13072" max="13072" width="12.140625" style="23" customWidth="1"/>
    <col min="13073" max="13074" width="7.140625" style="23" customWidth="1"/>
    <col min="13075" max="13075" width="9.28515625" style="23" customWidth="1"/>
    <col min="13076" max="13076" width="12.140625" style="23" customWidth="1"/>
    <col min="13077" max="13312" width="9.140625" style="23"/>
    <col min="13313" max="13313" width="13.85546875" style="23" customWidth="1"/>
    <col min="13314" max="13315" width="7.140625" style="23" customWidth="1"/>
    <col min="13316" max="13316" width="12.140625" style="23" customWidth="1"/>
    <col min="13317" max="13318" width="7.140625" style="23" customWidth="1"/>
    <col min="13319" max="13319" width="12.140625" style="23" customWidth="1"/>
    <col min="13320" max="13321" width="7.140625" style="23" customWidth="1"/>
    <col min="13322" max="13322" width="12.140625" style="23" customWidth="1"/>
    <col min="13323" max="13324" width="7.140625" style="23" customWidth="1"/>
    <col min="13325" max="13325" width="12.140625" style="23" customWidth="1"/>
    <col min="13326" max="13327" width="7.140625" style="23" customWidth="1"/>
    <col min="13328" max="13328" width="12.140625" style="23" customWidth="1"/>
    <col min="13329" max="13330" width="7.140625" style="23" customWidth="1"/>
    <col min="13331" max="13331" width="9.28515625" style="23" customWidth="1"/>
    <col min="13332" max="13332" width="12.140625" style="23" customWidth="1"/>
    <col min="13333" max="13568" width="9.140625" style="23"/>
    <col min="13569" max="13569" width="13.85546875" style="23" customWidth="1"/>
    <col min="13570" max="13571" width="7.140625" style="23" customWidth="1"/>
    <col min="13572" max="13572" width="12.140625" style="23" customWidth="1"/>
    <col min="13573" max="13574" width="7.140625" style="23" customWidth="1"/>
    <col min="13575" max="13575" width="12.140625" style="23" customWidth="1"/>
    <col min="13576" max="13577" width="7.140625" style="23" customWidth="1"/>
    <col min="13578" max="13578" width="12.140625" style="23" customWidth="1"/>
    <col min="13579" max="13580" width="7.140625" style="23" customWidth="1"/>
    <col min="13581" max="13581" width="12.140625" style="23" customWidth="1"/>
    <col min="13582" max="13583" width="7.140625" style="23" customWidth="1"/>
    <col min="13584" max="13584" width="12.140625" style="23" customWidth="1"/>
    <col min="13585" max="13586" width="7.140625" style="23" customWidth="1"/>
    <col min="13587" max="13587" width="9.28515625" style="23" customWidth="1"/>
    <col min="13588" max="13588" width="12.140625" style="23" customWidth="1"/>
    <col min="13589" max="13824" width="9.140625" style="23"/>
    <col min="13825" max="13825" width="13.85546875" style="23" customWidth="1"/>
    <col min="13826" max="13827" width="7.140625" style="23" customWidth="1"/>
    <col min="13828" max="13828" width="12.140625" style="23" customWidth="1"/>
    <col min="13829" max="13830" width="7.140625" style="23" customWidth="1"/>
    <col min="13831" max="13831" width="12.140625" style="23" customWidth="1"/>
    <col min="13832" max="13833" width="7.140625" style="23" customWidth="1"/>
    <col min="13834" max="13834" width="12.140625" style="23" customWidth="1"/>
    <col min="13835" max="13836" width="7.140625" style="23" customWidth="1"/>
    <col min="13837" max="13837" width="12.140625" style="23" customWidth="1"/>
    <col min="13838" max="13839" width="7.140625" style="23" customWidth="1"/>
    <col min="13840" max="13840" width="12.140625" style="23" customWidth="1"/>
    <col min="13841" max="13842" width="7.140625" style="23" customWidth="1"/>
    <col min="13843" max="13843" width="9.28515625" style="23" customWidth="1"/>
    <col min="13844" max="13844" width="12.140625" style="23" customWidth="1"/>
    <col min="13845" max="14080" width="9.140625" style="23"/>
    <col min="14081" max="14081" width="13.85546875" style="23" customWidth="1"/>
    <col min="14082" max="14083" width="7.140625" style="23" customWidth="1"/>
    <col min="14084" max="14084" width="12.140625" style="23" customWidth="1"/>
    <col min="14085" max="14086" width="7.140625" style="23" customWidth="1"/>
    <col min="14087" max="14087" width="12.140625" style="23" customWidth="1"/>
    <col min="14088" max="14089" width="7.140625" style="23" customWidth="1"/>
    <col min="14090" max="14090" width="12.140625" style="23" customWidth="1"/>
    <col min="14091" max="14092" width="7.140625" style="23" customWidth="1"/>
    <col min="14093" max="14093" width="12.140625" style="23" customWidth="1"/>
    <col min="14094" max="14095" width="7.140625" style="23" customWidth="1"/>
    <col min="14096" max="14096" width="12.140625" style="23" customWidth="1"/>
    <col min="14097" max="14098" width="7.140625" style="23" customWidth="1"/>
    <col min="14099" max="14099" width="9.28515625" style="23" customWidth="1"/>
    <col min="14100" max="14100" width="12.140625" style="23" customWidth="1"/>
    <col min="14101" max="14336" width="9.140625" style="23"/>
    <col min="14337" max="14337" width="13.85546875" style="23" customWidth="1"/>
    <col min="14338" max="14339" width="7.140625" style="23" customWidth="1"/>
    <col min="14340" max="14340" width="12.140625" style="23" customWidth="1"/>
    <col min="14341" max="14342" width="7.140625" style="23" customWidth="1"/>
    <col min="14343" max="14343" width="12.140625" style="23" customWidth="1"/>
    <col min="14344" max="14345" width="7.140625" style="23" customWidth="1"/>
    <col min="14346" max="14346" width="12.140625" style="23" customWidth="1"/>
    <col min="14347" max="14348" width="7.140625" style="23" customWidth="1"/>
    <col min="14349" max="14349" width="12.140625" style="23" customWidth="1"/>
    <col min="14350" max="14351" width="7.140625" style="23" customWidth="1"/>
    <col min="14352" max="14352" width="12.140625" style="23" customWidth="1"/>
    <col min="14353" max="14354" width="7.140625" style="23" customWidth="1"/>
    <col min="14355" max="14355" width="9.28515625" style="23" customWidth="1"/>
    <col min="14356" max="14356" width="12.140625" style="23" customWidth="1"/>
    <col min="14357" max="14592" width="9.140625" style="23"/>
    <col min="14593" max="14593" width="13.85546875" style="23" customWidth="1"/>
    <col min="14594" max="14595" width="7.140625" style="23" customWidth="1"/>
    <col min="14596" max="14596" width="12.140625" style="23" customWidth="1"/>
    <col min="14597" max="14598" width="7.140625" style="23" customWidth="1"/>
    <col min="14599" max="14599" width="12.140625" style="23" customWidth="1"/>
    <col min="14600" max="14601" width="7.140625" style="23" customWidth="1"/>
    <col min="14602" max="14602" width="12.140625" style="23" customWidth="1"/>
    <col min="14603" max="14604" width="7.140625" style="23" customWidth="1"/>
    <col min="14605" max="14605" width="12.140625" style="23" customWidth="1"/>
    <col min="14606" max="14607" width="7.140625" style="23" customWidth="1"/>
    <col min="14608" max="14608" width="12.140625" style="23" customWidth="1"/>
    <col min="14609" max="14610" width="7.140625" style="23" customWidth="1"/>
    <col min="14611" max="14611" width="9.28515625" style="23" customWidth="1"/>
    <col min="14612" max="14612" width="12.140625" style="23" customWidth="1"/>
    <col min="14613" max="14848" width="9.140625" style="23"/>
    <col min="14849" max="14849" width="13.85546875" style="23" customWidth="1"/>
    <col min="14850" max="14851" width="7.140625" style="23" customWidth="1"/>
    <col min="14852" max="14852" width="12.140625" style="23" customWidth="1"/>
    <col min="14853" max="14854" width="7.140625" style="23" customWidth="1"/>
    <col min="14855" max="14855" width="12.140625" style="23" customWidth="1"/>
    <col min="14856" max="14857" width="7.140625" style="23" customWidth="1"/>
    <col min="14858" max="14858" width="12.140625" style="23" customWidth="1"/>
    <col min="14859" max="14860" width="7.140625" style="23" customWidth="1"/>
    <col min="14861" max="14861" width="12.140625" style="23" customWidth="1"/>
    <col min="14862" max="14863" width="7.140625" style="23" customWidth="1"/>
    <col min="14864" max="14864" width="12.140625" style="23" customWidth="1"/>
    <col min="14865" max="14866" width="7.140625" style="23" customWidth="1"/>
    <col min="14867" max="14867" width="9.28515625" style="23" customWidth="1"/>
    <col min="14868" max="14868" width="12.140625" style="23" customWidth="1"/>
    <col min="14869" max="15104" width="9.140625" style="23"/>
    <col min="15105" max="15105" width="13.85546875" style="23" customWidth="1"/>
    <col min="15106" max="15107" width="7.140625" style="23" customWidth="1"/>
    <col min="15108" max="15108" width="12.140625" style="23" customWidth="1"/>
    <col min="15109" max="15110" width="7.140625" style="23" customWidth="1"/>
    <col min="15111" max="15111" width="12.140625" style="23" customWidth="1"/>
    <col min="15112" max="15113" width="7.140625" style="23" customWidth="1"/>
    <col min="15114" max="15114" width="12.140625" style="23" customWidth="1"/>
    <col min="15115" max="15116" width="7.140625" style="23" customWidth="1"/>
    <col min="15117" max="15117" width="12.140625" style="23" customWidth="1"/>
    <col min="15118" max="15119" width="7.140625" style="23" customWidth="1"/>
    <col min="15120" max="15120" width="12.140625" style="23" customWidth="1"/>
    <col min="15121" max="15122" width="7.140625" style="23" customWidth="1"/>
    <col min="15123" max="15123" width="9.28515625" style="23" customWidth="1"/>
    <col min="15124" max="15124" width="12.140625" style="23" customWidth="1"/>
    <col min="15125" max="15360" width="9.140625" style="23"/>
    <col min="15361" max="15361" width="13.85546875" style="23" customWidth="1"/>
    <col min="15362" max="15363" width="7.140625" style="23" customWidth="1"/>
    <col min="15364" max="15364" width="12.140625" style="23" customWidth="1"/>
    <col min="15365" max="15366" width="7.140625" style="23" customWidth="1"/>
    <col min="15367" max="15367" width="12.140625" style="23" customWidth="1"/>
    <col min="15368" max="15369" width="7.140625" style="23" customWidth="1"/>
    <col min="15370" max="15370" width="12.140625" style="23" customWidth="1"/>
    <col min="15371" max="15372" width="7.140625" style="23" customWidth="1"/>
    <col min="15373" max="15373" width="12.140625" style="23" customWidth="1"/>
    <col min="15374" max="15375" width="7.140625" style="23" customWidth="1"/>
    <col min="15376" max="15376" width="12.140625" style="23" customWidth="1"/>
    <col min="15377" max="15378" width="7.140625" style="23" customWidth="1"/>
    <col min="15379" max="15379" width="9.28515625" style="23" customWidth="1"/>
    <col min="15380" max="15380" width="12.140625" style="23" customWidth="1"/>
    <col min="15381" max="15616" width="9.140625" style="23"/>
    <col min="15617" max="15617" width="13.85546875" style="23" customWidth="1"/>
    <col min="15618" max="15619" width="7.140625" style="23" customWidth="1"/>
    <col min="15620" max="15620" width="12.140625" style="23" customWidth="1"/>
    <col min="15621" max="15622" width="7.140625" style="23" customWidth="1"/>
    <col min="15623" max="15623" width="12.140625" style="23" customWidth="1"/>
    <col min="15624" max="15625" width="7.140625" style="23" customWidth="1"/>
    <col min="15626" max="15626" width="12.140625" style="23" customWidth="1"/>
    <col min="15627" max="15628" width="7.140625" style="23" customWidth="1"/>
    <col min="15629" max="15629" width="12.140625" style="23" customWidth="1"/>
    <col min="15630" max="15631" width="7.140625" style="23" customWidth="1"/>
    <col min="15632" max="15632" width="12.140625" style="23" customWidth="1"/>
    <col min="15633" max="15634" width="7.140625" style="23" customWidth="1"/>
    <col min="15635" max="15635" width="9.28515625" style="23" customWidth="1"/>
    <col min="15636" max="15636" width="12.140625" style="23" customWidth="1"/>
    <col min="15637" max="15872" width="9.140625" style="23"/>
    <col min="15873" max="15873" width="13.85546875" style="23" customWidth="1"/>
    <col min="15874" max="15875" width="7.140625" style="23" customWidth="1"/>
    <col min="15876" max="15876" width="12.140625" style="23" customWidth="1"/>
    <col min="15877" max="15878" width="7.140625" style="23" customWidth="1"/>
    <col min="15879" max="15879" width="12.140625" style="23" customWidth="1"/>
    <col min="15880" max="15881" width="7.140625" style="23" customWidth="1"/>
    <col min="15882" max="15882" width="12.140625" style="23" customWidth="1"/>
    <col min="15883" max="15884" width="7.140625" style="23" customWidth="1"/>
    <col min="15885" max="15885" width="12.140625" style="23" customWidth="1"/>
    <col min="15886" max="15887" width="7.140625" style="23" customWidth="1"/>
    <col min="15888" max="15888" width="12.140625" style="23" customWidth="1"/>
    <col min="15889" max="15890" width="7.140625" style="23" customWidth="1"/>
    <col min="15891" max="15891" width="9.28515625" style="23" customWidth="1"/>
    <col min="15892" max="15892" width="12.140625" style="23" customWidth="1"/>
    <col min="15893" max="16128" width="9.140625" style="23"/>
    <col min="16129" max="16129" width="13.85546875" style="23" customWidth="1"/>
    <col min="16130" max="16131" width="7.140625" style="23" customWidth="1"/>
    <col min="16132" max="16132" width="12.140625" style="23" customWidth="1"/>
    <col min="16133" max="16134" width="7.140625" style="23" customWidth="1"/>
    <col min="16135" max="16135" width="12.140625" style="23" customWidth="1"/>
    <col min="16136" max="16137" width="7.140625" style="23" customWidth="1"/>
    <col min="16138" max="16138" width="12.140625" style="23" customWidth="1"/>
    <col min="16139" max="16140" width="7.140625" style="23" customWidth="1"/>
    <col min="16141" max="16141" width="12.140625" style="23" customWidth="1"/>
    <col min="16142" max="16143" width="7.140625" style="23" customWidth="1"/>
    <col min="16144" max="16144" width="12.140625" style="23" customWidth="1"/>
    <col min="16145" max="16146" width="7.140625" style="23" customWidth="1"/>
    <col min="16147" max="16147" width="9.28515625" style="23" customWidth="1"/>
    <col min="16148" max="16148" width="12.140625" style="23" customWidth="1"/>
    <col min="16149" max="16384" width="9.140625" style="23"/>
  </cols>
  <sheetData>
    <row r="1" spans="1:20" ht="12.75" x14ac:dyDescent="0.2">
      <c r="A1" s="38"/>
    </row>
    <row r="2" spans="1:20" s="22" customFormat="1" ht="24.95" customHeight="1" x14ac:dyDescent="0.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2.75" x14ac:dyDescent="0.2">
      <c r="A3" s="18"/>
    </row>
    <row r="4" spans="1:20" ht="20.25" customHeight="1" x14ac:dyDescent="0.2">
      <c r="A4" s="82" t="s">
        <v>10</v>
      </c>
      <c r="B4" s="83" t="s">
        <v>25</v>
      </c>
      <c r="C4" s="84"/>
      <c r="D4" s="84"/>
      <c r="E4" s="84"/>
      <c r="F4" s="84"/>
      <c r="G4" s="85"/>
      <c r="H4" s="86" t="s">
        <v>26</v>
      </c>
      <c r="I4" s="87"/>
      <c r="J4" s="87"/>
      <c r="K4" s="87"/>
      <c r="L4" s="87"/>
      <c r="M4" s="88"/>
      <c r="N4" s="89" t="s">
        <v>7</v>
      </c>
      <c r="O4" s="90"/>
      <c r="P4" s="90"/>
      <c r="Q4" s="90"/>
      <c r="R4" s="90"/>
      <c r="S4" s="91"/>
      <c r="T4" s="92" t="s">
        <v>11</v>
      </c>
    </row>
    <row r="5" spans="1:20" ht="20.25" customHeight="1" x14ac:dyDescent="0.2">
      <c r="A5" s="82"/>
      <c r="B5" s="96" t="s">
        <v>27</v>
      </c>
      <c r="C5" s="96"/>
      <c r="D5" s="96"/>
      <c r="E5" s="79" t="s">
        <v>28</v>
      </c>
      <c r="F5" s="79"/>
      <c r="G5" s="79"/>
      <c r="H5" s="96" t="s">
        <v>27</v>
      </c>
      <c r="I5" s="96"/>
      <c r="J5" s="96"/>
      <c r="K5" s="79" t="s">
        <v>28</v>
      </c>
      <c r="L5" s="79"/>
      <c r="M5" s="79"/>
      <c r="N5" s="80" t="s">
        <v>25</v>
      </c>
      <c r="O5" s="80"/>
      <c r="P5" s="80"/>
      <c r="Q5" s="95" t="s">
        <v>26</v>
      </c>
      <c r="R5" s="95"/>
      <c r="S5" s="95"/>
      <c r="T5" s="93"/>
    </row>
    <row r="6" spans="1:20" ht="38.25" x14ac:dyDescent="0.2">
      <c r="A6" s="82"/>
      <c r="B6" s="19" t="s">
        <v>12</v>
      </c>
      <c r="C6" s="19" t="s">
        <v>13</v>
      </c>
      <c r="D6" s="41" t="s">
        <v>11</v>
      </c>
      <c r="E6" s="19" t="s">
        <v>12</v>
      </c>
      <c r="F6" s="19" t="s">
        <v>13</v>
      </c>
      <c r="G6" s="41" t="s">
        <v>11</v>
      </c>
      <c r="H6" s="19" t="s">
        <v>12</v>
      </c>
      <c r="I6" s="19" t="s">
        <v>13</v>
      </c>
      <c r="J6" s="41" t="s">
        <v>11</v>
      </c>
      <c r="K6" s="19" t="s">
        <v>12</v>
      </c>
      <c r="L6" s="19" t="s">
        <v>13</v>
      </c>
      <c r="M6" s="41" t="s">
        <v>11</v>
      </c>
      <c r="N6" s="19" t="s">
        <v>12</v>
      </c>
      <c r="O6" s="19" t="s">
        <v>13</v>
      </c>
      <c r="P6" s="41" t="s">
        <v>11</v>
      </c>
      <c r="Q6" s="19" t="s">
        <v>12</v>
      </c>
      <c r="R6" s="19" t="s">
        <v>13</v>
      </c>
      <c r="S6" s="41" t="s">
        <v>11</v>
      </c>
      <c r="T6" s="94"/>
    </row>
    <row r="7" spans="1:20" ht="12.75" x14ac:dyDescent="0.2">
      <c r="A7" s="26" t="s">
        <v>14</v>
      </c>
      <c r="B7" s="27">
        <v>57</v>
      </c>
      <c r="C7" s="28">
        <v>73</v>
      </c>
      <c r="D7" s="29">
        <v>242035.85</v>
      </c>
      <c r="E7" s="27">
        <v>2</v>
      </c>
      <c r="F7" s="27">
        <v>2</v>
      </c>
      <c r="G7" s="29">
        <v>15804.9</v>
      </c>
      <c r="H7" s="27">
        <v>0</v>
      </c>
      <c r="I7" s="27">
        <v>0</v>
      </c>
      <c r="J7" s="29">
        <v>0</v>
      </c>
      <c r="K7" s="27">
        <v>0</v>
      </c>
      <c r="L7" s="27">
        <v>0</v>
      </c>
      <c r="M7" s="29">
        <v>0</v>
      </c>
      <c r="N7" s="27">
        <f>B7+E7</f>
        <v>59</v>
      </c>
      <c r="O7" s="28">
        <f>C7+F7</f>
        <v>75</v>
      </c>
      <c r="P7" s="29">
        <f>D7+G7</f>
        <v>257840.75</v>
      </c>
      <c r="Q7" s="27">
        <f>H7+K7</f>
        <v>0</v>
      </c>
      <c r="R7" s="27">
        <f>I7+L7</f>
        <v>0</v>
      </c>
      <c r="S7" s="30">
        <f>J7+M7</f>
        <v>0</v>
      </c>
      <c r="T7" s="30">
        <f>P7+S7</f>
        <v>257840.75</v>
      </c>
    </row>
    <row r="8" spans="1:20" ht="12.75" x14ac:dyDescent="0.2">
      <c r="A8" s="31" t="s">
        <v>15</v>
      </c>
      <c r="B8" s="27">
        <v>13</v>
      </c>
      <c r="C8" s="27">
        <v>14</v>
      </c>
      <c r="D8" s="29">
        <v>35052.65</v>
      </c>
      <c r="E8" s="27">
        <v>2</v>
      </c>
      <c r="F8" s="27">
        <v>2</v>
      </c>
      <c r="G8" s="29">
        <v>4621.7</v>
      </c>
      <c r="H8" s="27">
        <v>0</v>
      </c>
      <c r="I8" s="27">
        <v>0</v>
      </c>
      <c r="J8" s="29">
        <v>0</v>
      </c>
      <c r="K8" s="27">
        <v>0</v>
      </c>
      <c r="L8" s="27">
        <v>0</v>
      </c>
      <c r="M8" s="29">
        <v>0</v>
      </c>
      <c r="N8" s="27">
        <f t="shared" ref="N8:N18" si="0">B8+E8</f>
        <v>15</v>
      </c>
      <c r="O8" s="28">
        <f t="shared" ref="O8:O18" si="1">C8+F8</f>
        <v>16</v>
      </c>
      <c r="P8" s="29">
        <f t="shared" ref="P8:P18" si="2">D8+G8</f>
        <v>39674.35</v>
      </c>
      <c r="Q8" s="27">
        <f t="shared" ref="Q8:Q18" si="3">H8+K8</f>
        <v>0</v>
      </c>
      <c r="R8" s="27">
        <f t="shared" ref="R8:R18" si="4">I8+L8</f>
        <v>0</v>
      </c>
      <c r="S8" s="30">
        <f t="shared" ref="S8:S18" si="5">J8+M8</f>
        <v>0</v>
      </c>
      <c r="T8" s="30">
        <f t="shared" ref="T8:T19" si="6">P8+S8</f>
        <v>39674.35</v>
      </c>
    </row>
    <row r="9" spans="1:20" ht="12.75" x14ac:dyDescent="0.2">
      <c r="A9" s="31" t="s">
        <v>16</v>
      </c>
      <c r="B9" s="27">
        <v>5</v>
      </c>
      <c r="C9" s="27">
        <v>5</v>
      </c>
      <c r="D9" s="29">
        <v>22807.8</v>
      </c>
      <c r="E9" s="27">
        <v>1</v>
      </c>
      <c r="F9" s="27">
        <v>1</v>
      </c>
      <c r="G9" s="29">
        <v>1287.75</v>
      </c>
      <c r="H9" s="27">
        <v>0</v>
      </c>
      <c r="I9" s="27">
        <v>0</v>
      </c>
      <c r="J9" s="29">
        <v>0</v>
      </c>
      <c r="K9" s="27">
        <v>0</v>
      </c>
      <c r="L9" s="27">
        <v>0</v>
      </c>
      <c r="M9" s="29">
        <v>0</v>
      </c>
      <c r="N9" s="27">
        <f t="shared" si="0"/>
        <v>6</v>
      </c>
      <c r="O9" s="28">
        <f t="shared" si="1"/>
        <v>6</v>
      </c>
      <c r="P9" s="29">
        <f t="shared" si="2"/>
        <v>24095.55</v>
      </c>
      <c r="Q9" s="27">
        <f t="shared" si="3"/>
        <v>0</v>
      </c>
      <c r="R9" s="27">
        <f t="shared" si="4"/>
        <v>0</v>
      </c>
      <c r="S9" s="30">
        <f t="shared" si="5"/>
        <v>0</v>
      </c>
      <c r="T9" s="30">
        <f t="shared" si="6"/>
        <v>24095.55</v>
      </c>
    </row>
    <row r="10" spans="1:20" ht="12.75" x14ac:dyDescent="0.2">
      <c r="A10" s="31" t="s">
        <v>17</v>
      </c>
      <c r="B10" s="27">
        <v>5</v>
      </c>
      <c r="C10" s="27">
        <v>5</v>
      </c>
      <c r="D10" s="29">
        <v>22362</v>
      </c>
      <c r="E10" s="27">
        <v>3</v>
      </c>
      <c r="F10" s="27">
        <v>3</v>
      </c>
      <c r="G10" s="29">
        <v>4634.5</v>
      </c>
      <c r="H10" s="27">
        <v>0</v>
      </c>
      <c r="I10" s="27">
        <v>0</v>
      </c>
      <c r="J10" s="29">
        <v>0</v>
      </c>
      <c r="K10" s="27">
        <v>0</v>
      </c>
      <c r="L10" s="27">
        <v>0</v>
      </c>
      <c r="M10" s="29">
        <v>0</v>
      </c>
      <c r="N10" s="27">
        <f t="shared" si="0"/>
        <v>8</v>
      </c>
      <c r="O10" s="28">
        <f t="shared" si="1"/>
        <v>8</v>
      </c>
      <c r="P10" s="29">
        <f t="shared" si="2"/>
        <v>26996.5</v>
      </c>
      <c r="Q10" s="27">
        <f t="shared" si="3"/>
        <v>0</v>
      </c>
      <c r="R10" s="27">
        <f t="shared" si="4"/>
        <v>0</v>
      </c>
      <c r="S10" s="30">
        <f t="shared" si="5"/>
        <v>0</v>
      </c>
      <c r="T10" s="30">
        <f t="shared" si="6"/>
        <v>26996.5</v>
      </c>
    </row>
    <row r="11" spans="1:20" ht="12.75" x14ac:dyDescent="0.2">
      <c r="A11" s="31" t="s">
        <v>18</v>
      </c>
      <c r="B11" s="27">
        <v>4</v>
      </c>
      <c r="C11" s="27">
        <v>8</v>
      </c>
      <c r="D11" s="29">
        <v>35788.5</v>
      </c>
      <c r="E11" s="27">
        <v>1</v>
      </c>
      <c r="F11" s="27">
        <v>1</v>
      </c>
      <c r="G11" s="29">
        <v>1363.5</v>
      </c>
      <c r="H11" s="27">
        <v>0</v>
      </c>
      <c r="I11" s="27">
        <v>0</v>
      </c>
      <c r="J11" s="29">
        <v>0</v>
      </c>
      <c r="K11" s="27">
        <v>0</v>
      </c>
      <c r="L11" s="27">
        <v>0</v>
      </c>
      <c r="M11" s="29">
        <v>0</v>
      </c>
      <c r="N11" s="27">
        <f t="shared" si="0"/>
        <v>5</v>
      </c>
      <c r="O11" s="28">
        <f t="shared" si="1"/>
        <v>9</v>
      </c>
      <c r="P11" s="29">
        <f t="shared" si="2"/>
        <v>37152</v>
      </c>
      <c r="Q11" s="27">
        <f t="shared" si="3"/>
        <v>0</v>
      </c>
      <c r="R11" s="27">
        <f t="shared" si="4"/>
        <v>0</v>
      </c>
      <c r="S11" s="30">
        <f t="shared" si="5"/>
        <v>0</v>
      </c>
      <c r="T11" s="30">
        <f t="shared" si="6"/>
        <v>37152</v>
      </c>
    </row>
    <row r="12" spans="1:20" ht="12.75" x14ac:dyDescent="0.2">
      <c r="A12" s="31" t="s">
        <v>19</v>
      </c>
      <c r="B12" s="27">
        <v>3</v>
      </c>
      <c r="C12" s="27">
        <v>3</v>
      </c>
      <c r="D12" s="29">
        <v>27366.75</v>
      </c>
      <c r="E12" s="27">
        <v>0</v>
      </c>
      <c r="F12" s="27">
        <v>0</v>
      </c>
      <c r="G12" s="29">
        <v>0</v>
      </c>
      <c r="H12" s="27">
        <v>0</v>
      </c>
      <c r="I12" s="27">
        <v>0</v>
      </c>
      <c r="J12" s="29">
        <v>0</v>
      </c>
      <c r="K12" s="27">
        <v>1</v>
      </c>
      <c r="L12" s="27">
        <v>1</v>
      </c>
      <c r="M12" s="29">
        <v>349.2</v>
      </c>
      <c r="N12" s="27">
        <f t="shared" si="0"/>
        <v>3</v>
      </c>
      <c r="O12" s="28">
        <f t="shared" si="1"/>
        <v>3</v>
      </c>
      <c r="P12" s="29">
        <f t="shared" si="2"/>
        <v>27366.75</v>
      </c>
      <c r="Q12" s="27">
        <f t="shared" si="3"/>
        <v>1</v>
      </c>
      <c r="R12" s="27">
        <f t="shared" si="4"/>
        <v>1</v>
      </c>
      <c r="S12" s="30">
        <f t="shared" si="5"/>
        <v>349.2</v>
      </c>
      <c r="T12" s="30">
        <f t="shared" si="6"/>
        <v>27715.95</v>
      </c>
    </row>
    <row r="13" spans="1:20" ht="12.75" x14ac:dyDescent="0.2">
      <c r="A13" s="31" t="s">
        <v>33</v>
      </c>
      <c r="B13" s="27">
        <v>2</v>
      </c>
      <c r="C13" s="27">
        <v>2</v>
      </c>
      <c r="D13" s="29">
        <v>6777</v>
      </c>
      <c r="E13" s="27">
        <v>0</v>
      </c>
      <c r="F13" s="27">
        <v>0</v>
      </c>
      <c r="G13" s="29">
        <v>0</v>
      </c>
      <c r="H13" s="27">
        <v>0</v>
      </c>
      <c r="I13" s="27">
        <v>0</v>
      </c>
      <c r="J13" s="29">
        <v>0</v>
      </c>
      <c r="K13" s="27">
        <v>0</v>
      </c>
      <c r="L13" s="27">
        <v>0</v>
      </c>
      <c r="M13" s="29">
        <v>0</v>
      </c>
      <c r="N13" s="27">
        <f t="shared" si="0"/>
        <v>2</v>
      </c>
      <c r="O13" s="28">
        <f t="shared" si="1"/>
        <v>2</v>
      </c>
      <c r="P13" s="29">
        <f t="shared" si="2"/>
        <v>6777</v>
      </c>
      <c r="Q13" s="27">
        <f t="shared" si="3"/>
        <v>0</v>
      </c>
      <c r="R13" s="27">
        <f t="shared" si="4"/>
        <v>0</v>
      </c>
      <c r="S13" s="30">
        <f t="shared" si="5"/>
        <v>0</v>
      </c>
      <c r="T13" s="30">
        <f t="shared" si="6"/>
        <v>6777</v>
      </c>
    </row>
    <row r="14" spans="1:20" ht="12.75" x14ac:dyDescent="0.2">
      <c r="A14" s="31" t="s">
        <v>20</v>
      </c>
      <c r="B14" s="27">
        <v>4</v>
      </c>
      <c r="C14" s="27">
        <v>4</v>
      </c>
      <c r="D14" s="29">
        <v>11538</v>
      </c>
      <c r="E14" s="27">
        <v>11</v>
      </c>
      <c r="F14" s="27">
        <v>11</v>
      </c>
      <c r="G14" s="29">
        <v>37201.449999999997</v>
      </c>
      <c r="H14" s="27">
        <v>0</v>
      </c>
      <c r="I14" s="27">
        <v>0</v>
      </c>
      <c r="J14" s="29">
        <v>0</v>
      </c>
      <c r="K14" s="27">
        <v>0</v>
      </c>
      <c r="L14" s="27">
        <v>0</v>
      </c>
      <c r="M14" s="29">
        <v>0</v>
      </c>
      <c r="N14" s="27">
        <f t="shared" si="0"/>
        <v>15</v>
      </c>
      <c r="O14" s="28">
        <f t="shared" si="1"/>
        <v>15</v>
      </c>
      <c r="P14" s="29">
        <f t="shared" si="2"/>
        <v>48739.45</v>
      </c>
      <c r="Q14" s="27">
        <f t="shared" si="3"/>
        <v>0</v>
      </c>
      <c r="R14" s="27">
        <f t="shared" si="4"/>
        <v>0</v>
      </c>
      <c r="S14" s="30">
        <f t="shared" si="5"/>
        <v>0</v>
      </c>
      <c r="T14" s="30">
        <f t="shared" si="6"/>
        <v>48739.45</v>
      </c>
    </row>
    <row r="15" spans="1:20" ht="12.75" x14ac:dyDescent="0.2">
      <c r="A15" s="31" t="s">
        <v>42</v>
      </c>
      <c r="B15" s="27">
        <v>2</v>
      </c>
      <c r="C15" s="27">
        <v>2</v>
      </c>
      <c r="D15" s="29">
        <v>3672</v>
      </c>
      <c r="E15" s="27">
        <v>0</v>
      </c>
      <c r="F15" s="27">
        <v>0</v>
      </c>
      <c r="G15" s="29">
        <v>0</v>
      </c>
      <c r="H15" s="27">
        <v>0</v>
      </c>
      <c r="I15" s="27">
        <v>0</v>
      </c>
      <c r="J15" s="29">
        <v>0</v>
      </c>
      <c r="K15" s="27">
        <v>0</v>
      </c>
      <c r="L15" s="27">
        <v>0</v>
      </c>
      <c r="M15" s="29">
        <v>0</v>
      </c>
      <c r="N15" s="27">
        <f t="shared" si="0"/>
        <v>2</v>
      </c>
      <c r="O15" s="28">
        <f t="shared" si="1"/>
        <v>2</v>
      </c>
      <c r="P15" s="29">
        <f t="shared" si="2"/>
        <v>3672</v>
      </c>
      <c r="Q15" s="27">
        <f t="shared" ref="Q15" si="7">H15+K15</f>
        <v>0</v>
      </c>
      <c r="R15" s="27">
        <f t="shared" ref="R15" si="8">I15+L15</f>
        <v>0</v>
      </c>
      <c r="S15" s="30">
        <f t="shared" ref="S15" si="9">J15+M15</f>
        <v>0</v>
      </c>
      <c r="T15" s="30">
        <f t="shared" ref="T15" si="10">P15+S15</f>
        <v>3672</v>
      </c>
    </row>
    <row r="16" spans="1:20" ht="12.75" x14ac:dyDescent="0.2">
      <c r="A16" s="31" t="s">
        <v>21</v>
      </c>
      <c r="B16" s="27">
        <v>2</v>
      </c>
      <c r="C16" s="27">
        <v>2</v>
      </c>
      <c r="D16" s="29">
        <v>8848.5</v>
      </c>
      <c r="E16" s="27">
        <v>0</v>
      </c>
      <c r="F16" s="27">
        <v>0</v>
      </c>
      <c r="G16" s="29">
        <v>0</v>
      </c>
      <c r="H16" s="27">
        <v>0</v>
      </c>
      <c r="I16" s="27">
        <v>0</v>
      </c>
      <c r="J16" s="29">
        <v>0</v>
      </c>
      <c r="K16" s="27">
        <v>0</v>
      </c>
      <c r="L16" s="27">
        <v>0</v>
      </c>
      <c r="M16" s="29">
        <v>0</v>
      </c>
      <c r="N16" s="27">
        <f t="shared" si="0"/>
        <v>2</v>
      </c>
      <c r="O16" s="28">
        <f t="shared" si="1"/>
        <v>2</v>
      </c>
      <c r="P16" s="29">
        <f t="shared" si="2"/>
        <v>8848.5</v>
      </c>
      <c r="Q16" s="27">
        <f t="shared" si="3"/>
        <v>0</v>
      </c>
      <c r="R16" s="27">
        <f t="shared" si="4"/>
        <v>0</v>
      </c>
      <c r="S16" s="30">
        <f t="shared" si="5"/>
        <v>0</v>
      </c>
      <c r="T16" s="30">
        <f t="shared" si="6"/>
        <v>8848.5</v>
      </c>
    </row>
    <row r="17" spans="1:20" ht="25.5" x14ac:dyDescent="0.2">
      <c r="A17" s="31" t="s">
        <v>43</v>
      </c>
      <c r="B17" s="27">
        <v>3</v>
      </c>
      <c r="C17" s="27">
        <v>3</v>
      </c>
      <c r="D17" s="29">
        <v>1336.5</v>
      </c>
      <c r="E17" s="27">
        <v>0</v>
      </c>
      <c r="F17" s="27">
        <v>0</v>
      </c>
      <c r="G17" s="29">
        <v>0</v>
      </c>
      <c r="H17" s="27">
        <v>8</v>
      </c>
      <c r="I17" s="27">
        <v>8</v>
      </c>
      <c r="J17" s="29">
        <v>1746.5</v>
      </c>
      <c r="K17" s="27">
        <v>0</v>
      </c>
      <c r="L17" s="27">
        <v>0</v>
      </c>
      <c r="M17" s="29">
        <v>0</v>
      </c>
      <c r="N17" s="27">
        <f t="shared" si="0"/>
        <v>3</v>
      </c>
      <c r="O17" s="28">
        <f t="shared" si="1"/>
        <v>3</v>
      </c>
      <c r="P17" s="29">
        <f t="shared" si="2"/>
        <v>1336.5</v>
      </c>
      <c r="Q17" s="27">
        <f t="shared" si="3"/>
        <v>8</v>
      </c>
      <c r="R17" s="27">
        <f t="shared" si="4"/>
        <v>8</v>
      </c>
      <c r="S17" s="30">
        <f t="shared" si="5"/>
        <v>1746.5</v>
      </c>
      <c r="T17" s="30">
        <f t="shared" si="6"/>
        <v>3083</v>
      </c>
    </row>
    <row r="18" spans="1:20" ht="25.5" x14ac:dyDescent="0.2">
      <c r="A18" s="31" t="s">
        <v>32</v>
      </c>
      <c r="B18" s="27">
        <v>1</v>
      </c>
      <c r="C18" s="27">
        <v>5</v>
      </c>
      <c r="D18" s="29">
        <v>10725</v>
      </c>
      <c r="E18" s="27">
        <v>0</v>
      </c>
      <c r="F18" s="27">
        <v>0</v>
      </c>
      <c r="G18" s="29">
        <v>0</v>
      </c>
      <c r="H18" s="27">
        <v>0</v>
      </c>
      <c r="I18" s="27">
        <v>0</v>
      </c>
      <c r="J18" s="29">
        <v>0</v>
      </c>
      <c r="K18" s="27">
        <v>0</v>
      </c>
      <c r="L18" s="27">
        <v>0</v>
      </c>
      <c r="M18" s="29">
        <v>0</v>
      </c>
      <c r="N18" s="27">
        <f t="shared" si="0"/>
        <v>1</v>
      </c>
      <c r="O18" s="28">
        <f t="shared" si="1"/>
        <v>5</v>
      </c>
      <c r="P18" s="29">
        <f t="shared" si="2"/>
        <v>10725</v>
      </c>
      <c r="Q18" s="27">
        <f t="shared" si="3"/>
        <v>0</v>
      </c>
      <c r="R18" s="27">
        <f t="shared" si="4"/>
        <v>0</v>
      </c>
      <c r="S18" s="30">
        <f t="shared" si="5"/>
        <v>0</v>
      </c>
      <c r="T18" s="30">
        <f t="shared" si="6"/>
        <v>10725</v>
      </c>
    </row>
    <row r="19" spans="1:20" ht="12.75" x14ac:dyDescent="0.2">
      <c r="A19" s="32" t="s">
        <v>7</v>
      </c>
      <c r="B19" s="27">
        <f t="shared" ref="B19:M19" si="11">SUM(B7:B18)</f>
        <v>101</v>
      </c>
      <c r="C19" s="27">
        <f t="shared" si="11"/>
        <v>126</v>
      </c>
      <c r="D19" s="29">
        <f t="shared" si="11"/>
        <v>428310.55</v>
      </c>
      <c r="E19" s="27">
        <f t="shared" si="11"/>
        <v>20</v>
      </c>
      <c r="F19" s="27">
        <f t="shared" si="11"/>
        <v>20</v>
      </c>
      <c r="G19" s="29">
        <f t="shared" si="11"/>
        <v>64913.799999999996</v>
      </c>
      <c r="H19" s="27">
        <f t="shared" si="11"/>
        <v>8</v>
      </c>
      <c r="I19" s="27">
        <f t="shared" si="11"/>
        <v>8</v>
      </c>
      <c r="J19" s="29">
        <f t="shared" si="11"/>
        <v>1746.5</v>
      </c>
      <c r="K19" s="27">
        <f t="shared" si="11"/>
        <v>1</v>
      </c>
      <c r="L19" s="27">
        <f t="shared" si="11"/>
        <v>1</v>
      </c>
      <c r="M19" s="29">
        <f t="shared" si="11"/>
        <v>349.2</v>
      </c>
      <c r="N19" s="27">
        <f>B19+E19</f>
        <v>121</v>
      </c>
      <c r="O19" s="27">
        <f>C19+F19</f>
        <v>146</v>
      </c>
      <c r="P19" s="29">
        <f>D19+G19</f>
        <v>493224.35</v>
      </c>
      <c r="Q19" s="27">
        <f>H19+K19</f>
        <v>9</v>
      </c>
      <c r="R19" s="27">
        <f>I19+L19</f>
        <v>9</v>
      </c>
      <c r="S19" s="30">
        <f>J19+M19</f>
        <v>2095.6999999999998</v>
      </c>
      <c r="T19" s="30">
        <f t="shared" si="6"/>
        <v>495320.05</v>
      </c>
    </row>
    <row r="20" spans="1:20" ht="12.75" x14ac:dyDescent="0.2">
      <c r="A20" s="97" t="s">
        <v>22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</row>
    <row r="21" spans="1:20" ht="20.25" customHeight="1" x14ac:dyDescent="0.2">
      <c r="A21" s="82" t="s">
        <v>29</v>
      </c>
      <c r="B21" s="100" t="s">
        <v>25</v>
      </c>
      <c r="C21" s="101"/>
      <c r="D21" s="101"/>
      <c r="E21" s="101"/>
      <c r="F21" s="101"/>
      <c r="G21" s="102"/>
      <c r="H21" s="103" t="s">
        <v>26</v>
      </c>
      <c r="I21" s="104"/>
      <c r="J21" s="104"/>
      <c r="K21" s="104"/>
      <c r="L21" s="104"/>
      <c r="M21" s="105"/>
      <c r="N21" s="106" t="s">
        <v>7</v>
      </c>
      <c r="O21" s="107"/>
      <c r="P21" s="107"/>
      <c r="Q21" s="107"/>
      <c r="R21" s="107"/>
      <c r="S21" s="108"/>
      <c r="T21" s="92" t="s">
        <v>11</v>
      </c>
    </row>
    <row r="22" spans="1:20" ht="20.25" customHeight="1" x14ac:dyDescent="0.2">
      <c r="A22" s="82"/>
      <c r="B22" s="109" t="s">
        <v>30</v>
      </c>
      <c r="C22" s="109"/>
      <c r="D22" s="109"/>
      <c r="E22" s="110" t="s">
        <v>22</v>
      </c>
      <c r="F22" s="110"/>
      <c r="G22" s="110"/>
      <c r="H22" s="109" t="s">
        <v>30</v>
      </c>
      <c r="I22" s="109"/>
      <c r="J22" s="109"/>
      <c r="K22" s="110" t="s">
        <v>22</v>
      </c>
      <c r="L22" s="110"/>
      <c r="M22" s="110"/>
      <c r="N22" s="111" t="s">
        <v>25</v>
      </c>
      <c r="O22" s="111"/>
      <c r="P22" s="111"/>
      <c r="Q22" s="112" t="s">
        <v>26</v>
      </c>
      <c r="R22" s="112"/>
      <c r="S22" s="112"/>
      <c r="T22" s="93"/>
    </row>
    <row r="23" spans="1:20" ht="38.25" x14ac:dyDescent="0.2">
      <c r="A23" s="82"/>
      <c r="B23" s="24" t="s">
        <v>12</v>
      </c>
      <c r="C23" s="24" t="s">
        <v>13</v>
      </c>
      <c r="D23" s="25" t="s">
        <v>11</v>
      </c>
      <c r="E23" s="24" t="s">
        <v>12</v>
      </c>
      <c r="F23" s="24" t="s">
        <v>13</v>
      </c>
      <c r="G23" s="25" t="s">
        <v>11</v>
      </c>
      <c r="H23" s="24" t="s">
        <v>12</v>
      </c>
      <c r="I23" s="24" t="s">
        <v>13</v>
      </c>
      <c r="J23" s="25" t="s">
        <v>11</v>
      </c>
      <c r="K23" s="24" t="s">
        <v>12</v>
      </c>
      <c r="L23" s="24" t="s">
        <v>13</v>
      </c>
      <c r="M23" s="25" t="s">
        <v>11</v>
      </c>
      <c r="N23" s="24" t="s">
        <v>12</v>
      </c>
      <c r="O23" s="24" t="s">
        <v>13</v>
      </c>
      <c r="P23" s="25" t="s">
        <v>11</v>
      </c>
      <c r="Q23" s="24" t="s">
        <v>12</v>
      </c>
      <c r="R23" s="24" t="s">
        <v>13</v>
      </c>
      <c r="S23" s="25" t="s">
        <v>11</v>
      </c>
      <c r="T23" s="94"/>
    </row>
    <row r="24" spans="1:20" ht="12.75" x14ac:dyDescent="0.2">
      <c r="A24" s="33" t="s">
        <v>31</v>
      </c>
      <c r="B24" s="27">
        <v>2</v>
      </c>
      <c r="C24" s="27">
        <v>2</v>
      </c>
      <c r="D24" s="29">
        <v>4171.95</v>
      </c>
      <c r="E24" s="27">
        <v>263</v>
      </c>
      <c r="F24" s="27">
        <v>284</v>
      </c>
      <c r="G24" s="29">
        <v>723675.75</v>
      </c>
      <c r="H24" s="27">
        <v>2</v>
      </c>
      <c r="I24" s="27">
        <v>2</v>
      </c>
      <c r="J24" s="29">
        <v>576</v>
      </c>
      <c r="K24" s="27">
        <v>44</v>
      </c>
      <c r="L24" s="28">
        <v>44</v>
      </c>
      <c r="M24" s="29">
        <v>11391.6</v>
      </c>
      <c r="N24" s="27">
        <f t="shared" ref="N24:P25" si="12">B24+E24</f>
        <v>265</v>
      </c>
      <c r="O24" s="27">
        <f t="shared" si="12"/>
        <v>286</v>
      </c>
      <c r="P24" s="29">
        <f t="shared" si="12"/>
        <v>727847.7</v>
      </c>
      <c r="Q24" s="27">
        <f>H24+K24</f>
        <v>46</v>
      </c>
      <c r="R24" s="28">
        <f>L24+I24</f>
        <v>46</v>
      </c>
      <c r="S24" s="30">
        <f>J24+M24</f>
        <v>11967.6</v>
      </c>
      <c r="T24" s="30">
        <f>S24+P24</f>
        <v>739815.29999999993</v>
      </c>
    </row>
    <row r="25" spans="1:20" ht="25.5" x14ac:dyDescent="0.2">
      <c r="A25" s="33" t="s">
        <v>23</v>
      </c>
      <c r="B25" s="27">
        <v>0</v>
      </c>
      <c r="C25" s="27">
        <v>0</v>
      </c>
      <c r="D25" s="29">
        <v>0</v>
      </c>
      <c r="E25" s="27">
        <v>64</v>
      </c>
      <c r="F25" s="27">
        <v>64</v>
      </c>
      <c r="G25" s="29">
        <v>438048</v>
      </c>
      <c r="H25" s="27">
        <v>0</v>
      </c>
      <c r="I25" s="27">
        <v>0</v>
      </c>
      <c r="J25" s="29">
        <v>0</v>
      </c>
      <c r="K25" s="27">
        <v>0</v>
      </c>
      <c r="L25" s="27">
        <v>0</v>
      </c>
      <c r="M25" s="29">
        <v>0</v>
      </c>
      <c r="N25" s="27">
        <f t="shared" si="12"/>
        <v>64</v>
      </c>
      <c r="O25" s="27">
        <f t="shared" si="12"/>
        <v>64</v>
      </c>
      <c r="P25" s="29">
        <f t="shared" si="12"/>
        <v>438048</v>
      </c>
      <c r="Q25" s="27">
        <f>H25+K25</f>
        <v>0</v>
      </c>
      <c r="R25" s="28">
        <f>L25+I25</f>
        <v>0</v>
      </c>
      <c r="S25" s="30">
        <f>J25+M25</f>
        <v>0</v>
      </c>
      <c r="T25" s="30">
        <f>S25+P25</f>
        <v>438048</v>
      </c>
    </row>
    <row r="26" spans="1:20" ht="12.75" x14ac:dyDescent="0.2">
      <c r="A26" s="32" t="s">
        <v>7</v>
      </c>
      <c r="B26" s="27">
        <f t="shared" ref="B26:P26" si="13">SUM(B24:B25)</f>
        <v>2</v>
      </c>
      <c r="C26" s="27">
        <f t="shared" si="13"/>
        <v>2</v>
      </c>
      <c r="D26" s="30">
        <f t="shared" si="13"/>
        <v>4171.95</v>
      </c>
      <c r="E26" s="27">
        <f t="shared" si="13"/>
        <v>327</v>
      </c>
      <c r="F26" s="27">
        <f t="shared" si="13"/>
        <v>348</v>
      </c>
      <c r="G26" s="30">
        <f t="shared" si="13"/>
        <v>1161723.75</v>
      </c>
      <c r="H26" s="27">
        <f t="shared" si="13"/>
        <v>2</v>
      </c>
      <c r="I26" s="27">
        <f t="shared" si="13"/>
        <v>2</v>
      </c>
      <c r="J26" s="30">
        <f t="shared" si="13"/>
        <v>576</v>
      </c>
      <c r="K26" s="27">
        <f t="shared" si="13"/>
        <v>44</v>
      </c>
      <c r="L26" s="28">
        <f t="shared" si="13"/>
        <v>44</v>
      </c>
      <c r="M26" s="30">
        <f t="shared" si="13"/>
        <v>11391.6</v>
      </c>
      <c r="N26" s="27">
        <f t="shared" si="13"/>
        <v>329</v>
      </c>
      <c r="O26" s="27">
        <f t="shared" si="13"/>
        <v>350</v>
      </c>
      <c r="P26" s="29">
        <f t="shared" si="13"/>
        <v>1165895.7</v>
      </c>
      <c r="Q26" s="27">
        <f t="shared" ref="Q26:S26" si="14">SUM(Q24:Q25)</f>
        <v>46</v>
      </c>
      <c r="R26" s="27">
        <f t="shared" si="14"/>
        <v>46</v>
      </c>
      <c r="S26" s="30">
        <f t="shared" si="14"/>
        <v>11967.6</v>
      </c>
      <c r="T26" s="30">
        <f>SUM(T24:T25)</f>
        <v>1177863.2999999998</v>
      </c>
    </row>
    <row r="27" spans="1:20" ht="12.75" x14ac:dyDescent="0.2">
      <c r="A27" s="34" t="s">
        <v>24</v>
      </c>
      <c r="B27" s="35">
        <f>B26+B19</f>
        <v>103</v>
      </c>
      <c r="C27" s="35">
        <f t="shared" ref="C27:S27" si="15">C26+C19</f>
        <v>128</v>
      </c>
      <c r="D27" s="36">
        <f t="shared" si="15"/>
        <v>432482.5</v>
      </c>
      <c r="E27" s="35">
        <f t="shared" si="15"/>
        <v>347</v>
      </c>
      <c r="F27" s="35">
        <f t="shared" si="15"/>
        <v>368</v>
      </c>
      <c r="G27" s="36">
        <f t="shared" si="15"/>
        <v>1226637.55</v>
      </c>
      <c r="H27" s="35">
        <f t="shared" si="15"/>
        <v>10</v>
      </c>
      <c r="I27" s="35">
        <f t="shared" si="15"/>
        <v>10</v>
      </c>
      <c r="J27" s="36">
        <f t="shared" si="15"/>
        <v>2322.5</v>
      </c>
      <c r="K27" s="35">
        <f t="shared" si="15"/>
        <v>45</v>
      </c>
      <c r="L27" s="35">
        <f t="shared" si="15"/>
        <v>45</v>
      </c>
      <c r="M27" s="36">
        <f t="shared" si="15"/>
        <v>11740.800000000001</v>
      </c>
      <c r="N27" s="35">
        <f t="shared" si="15"/>
        <v>450</v>
      </c>
      <c r="O27" s="35">
        <f t="shared" si="15"/>
        <v>496</v>
      </c>
      <c r="P27" s="36">
        <f t="shared" si="15"/>
        <v>1659120.0499999998</v>
      </c>
      <c r="Q27" s="35">
        <f t="shared" si="15"/>
        <v>55</v>
      </c>
      <c r="R27" s="35">
        <f t="shared" si="15"/>
        <v>55</v>
      </c>
      <c r="S27" s="37">
        <f t="shared" si="15"/>
        <v>14063.3</v>
      </c>
      <c r="T27" s="37">
        <f>T26+T19</f>
        <v>1673183.3499999999</v>
      </c>
    </row>
    <row r="28" spans="1:20" ht="12.75" x14ac:dyDescent="0.2"/>
    <row r="29" spans="1:20" ht="12.75" x14ac:dyDescent="0.2">
      <c r="A29" s="21"/>
    </row>
    <row r="30" spans="1:20" ht="12.75" x14ac:dyDescent="0.2"/>
    <row r="31" spans="1:20" ht="12.75" x14ac:dyDescent="0.2">
      <c r="A31" s="38"/>
    </row>
    <row r="32" spans="1:20" ht="12.75" x14ac:dyDescent="0.2"/>
    <row r="33" ht="12.75" x14ac:dyDescent="0.2"/>
  </sheetData>
  <mergeCells count="24">
    <mergeCell ref="A20:T20"/>
    <mergeCell ref="A21:A23"/>
    <mergeCell ref="B21:G21"/>
    <mergeCell ref="H21:M21"/>
    <mergeCell ref="N21:S21"/>
    <mergeCell ref="T21:T23"/>
    <mergeCell ref="B22:D22"/>
    <mergeCell ref="E22:G22"/>
    <mergeCell ref="H22:J22"/>
    <mergeCell ref="K22:M22"/>
    <mergeCell ref="N22:P22"/>
    <mergeCell ref="Q22:S22"/>
    <mergeCell ref="K5:M5"/>
    <mergeCell ref="N5:P5"/>
    <mergeCell ref="A2:T2"/>
    <mergeCell ref="A4:A6"/>
    <mergeCell ref="B4:G4"/>
    <mergeCell ref="H4:M4"/>
    <mergeCell ref="N4:S4"/>
    <mergeCell ref="T4:T6"/>
    <mergeCell ref="Q5:S5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77" zoomScaleNormal="77" workbookViewId="0">
      <selection activeCell="B15" sqref="B15:J15"/>
    </sheetView>
  </sheetViews>
  <sheetFormatPr defaultColWidth="16.5703125" defaultRowHeight="25.5" customHeight="1" x14ac:dyDescent="0.25"/>
  <cols>
    <col min="1" max="1" width="20" style="16" customWidth="1"/>
    <col min="2" max="3" width="9.42578125" style="16" customWidth="1"/>
    <col min="4" max="4" width="14.140625" style="17" customWidth="1"/>
    <col min="5" max="6" width="9.42578125" style="17" customWidth="1"/>
    <col min="7" max="7" width="17.5703125" style="17" customWidth="1"/>
    <col min="8" max="9" width="9.42578125" style="17" customWidth="1"/>
    <col min="10" max="10" width="14.140625" style="17" customWidth="1"/>
    <col min="11" max="12" width="9.42578125" style="17" customWidth="1"/>
    <col min="13" max="13" width="16.140625" style="9" customWidth="1"/>
    <col min="14" max="256" width="16.5703125" style="1"/>
    <col min="257" max="257" width="20" style="1" customWidth="1"/>
    <col min="258" max="259" width="7.5703125" style="1" customWidth="1"/>
    <col min="260" max="260" width="14.140625" style="1" customWidth="1"/>
    <col min="261" max="262" width="7.5703125" style="1" customWidth="1"/>
    <col min="263" max="263" width="17.5703125" style="1" customWidth="1"/>
    <col min="264" max="265" width="7.5703125" style="1" customWidth="1"/>
    <col min="266" max="266" width="14.140625" style="1" customWidth="1"/>
    <col min="267" max="268" width="7.5703125" style="1" customWidth="1"/>
    <col min="269" max="269" width="16.140625" style="1" customWidth="1"/>
    <col min="270" max="512" width="16.5703125" style="1"/>
    <col min="513" max="513" width="20" style="1" customWidth="1"/>
    <col min="514" max="515" width="7.5703125" style="1" customWidth="1"/>
    <col min="516" max="516" width="14.140625" style="1" customWidth="1"/>
    <col min="517" max="518" width="7.5703125" style="1" customWidth="1"/>
    <col min="519" max="519" width="17.5703125" style="1" customWidth="1"/>
    <col min="520" max="521" width="7.5703125" style="1" customWidth="1"/>
    <col min="522" max="522" width="14.140625" style="1" customWidth="1"/>
    <col min="523" max="524" width="7.5703125" style="1" customWidth="1"/>
    <col min="525" max="525" width="16.140625" style="1" customWidth="1"/>
    <col min="526" max="768" width="16.5703125" style="1"/>
    <col min="769" max="769" width="20" style="1" customWidth="1"/>
    <col min="770" max="771" width="7.5703125" style="1" customWidth="1"/>
    <col min="772" max="772" width="14.140625" style="1" customWidth="1"/>
    <col min="773" max="774" width="7.5703125" style="1" customWidth="1"/>
    <col min="775" max="775" width="17.5703125" style="1" customWidth="1"/>
    <col min="776" max="777" width="7.5703125" style="1" customWidth="1"/>
    <col min="778" max="778" width="14.140625" style="1" customWidth="1"/>
    <col min="779" max="780" width="7.5703125" style="1" customWidth="1"/>
    <col min="781" max="781" width="16.140625" style="1" customWidth="1"/>
    <col min="782" max="1024" width="16.5703125" style="1"/>
    <col min="1025" max="1025" width="20" style="1" customWidth="1"/>
    <col min="1026" max="1027" width="7.5703125" style="1" customWidth="1"/>
    <col min="1028" max="1028" width="14.140625" style="1" customWidth="1"/>
    <col min="1029" max="1030" width="7.5703125" style="1" customWidth="1"/>
    <col min="1031" max="1031" width="17.5703125" style="1" customWidth="1"/>
    <col min="1032" max="1033" width="7.5703125" style="1" customWidth="1"/>
    <col min="1034" max="1034" width="14.140625" style="1" customWidth="1"/>
    <col min="1035" max="1036" width="7.5703125" style="1" customWidth="1"/>
    <col min="1037" max="1037" width="16.140625" style="1" customWidth="1"/>
    <col min="1038" max="1280" width="16.5703125" style="1"/>
    <col min="1281" max="1281" width="20" style="1" customWidth="1"/>
    <col min="1282" max="1283" width="7.5703125" style="1" customWidth="1"/>
    <col min="1284" max="1284" width="14.140625" style="1" customWidth="1"/>
    <col min="1285" max="1286" width="7.5703125" style="1" customWidth="1"/>
    <col min="1287" max="1287" width="17.5703125" style="1" customWidth="1"/>
    <col min="1288" max="1289" width="7.5703125" style="1" customWidth="1"/>
    <col min="1290" max="1290" width="14.140625" style="1" customWidth="1"/>
    <col min="1291" max="1292" width="7.5703125" style="1" customWidth="1"/>
    <col min="1293" max="1293" width="16.140625" style="1" customWidth="1"/>
    <col min="1294" max="1536" width="16.5703125" style="1"/>
    <col min="1537" max="1537" width="20" style="1" customWidth="1"/>
    <col min="1538" max="1539" width="7.5703125" style="1" customWidth="1"/>
    <col min="1540" max="1540" width="14.140625" style="1" customWidth="1"/>
    <col min="1541" max="1542" width="7.5703125" style="1" customWidth="1"/>
    <col min="1543" max="1543" width="17.5703125" style="1" customWidth="1"/>
    <col min="1544" max="1545" width="7.5703125" style="1" customWidth="1"/>
    <col min="1546" max="1546" width="14.140625" style="1" customWidth="1"/>
    <col min="1547" max="1548" width="7.5703125" style="1" customWidth="1"/>
    <col min="1549" max="1549" width="16.140625" style="1" customWidth="1"/>
    <col min="1550" max="1792" width="16.5703125" style="1"/>
    <col min="1793" max="1793" width="20" style="1" customWidth="1"/>
    <col min="1794" max="1795" width="7.5703125" style="1" customWidth="1"/>
    <col min="1796" max="1796" width="14.140625" style="1" customWidth="1"/>
    <col min="1797" max="1798" width="7.5703125" style="1" customWidth="1"/>
    <col min="1799" max="1799" width="17.5703125" style="1" customWidth="1"/>
    <col min="1800" max="1801" width="7.5703125" style="1" customWidth="1"/>
    <col min="1802" max="1802" width="14.140625" style="1" customWidth="1"/>
    <col min="1803" max="1804" width="7.5703125" style="1" customWidth="1"/>
    <col min="1805" max="1805" width="16.140625" style="1" customWidth="1"/>
    <col min="1806" max="2048" width="16.5703125" style="1"/>
    <col min="2049" max="2049" width="20" style="1" customWidth="1"/>
    <col min="2050" max="2051" width="7.5703125" style="1" customWidth="1"/>
    <col min="2052" max="2052" width="14.140625" style="1" customWidth="1"/>
    <col min="2053" max="2054" width="7.5703125" style="1" customWidth="1"/>
    <col min="2055" max="2055" width="17.5703125" style="1" customWidth="1"/>
    <col min="2056" max="2057" width="7.5703125" style="1" customWidth="1"/>
    <col min="2058" max="2058" width="14.140625" style="1" customWidth="1"/>
    <col min="2059" max="2060" width="7.5703125" style="1" customWidth="1"/>
    <col min="2061" max="2061" width="16.140625" style="1" customWidth="1"/>
    <col min="2062" max="2304" width="16.5703125" style="1"/>
    <col min="2305" max="2305" width="20" style="1" customWidth="1"/>
    <col min="2306" max="2307" width="7.5703125" style="1" customWidth="1"/>
    <col min="2308" max="2308" width="14.140625" style="1" customWidth="1"/>
    <col min="2309" max="2310" width="7.5703125" style="1" customWidth="1"/>
    <col min="2311" max="2311" width="17.5703125" style="1" customWidth="1"/>
    <col min="2312" max="2313" width="7.5703125" style="1" customWidth="1"/>
    <col min="2314" max="2314" width="14.140625" style="1" customWidth="1"/>
    <col min="2315" max="2316" width="7.5703125" style="1" customWidth="1"/>
    <col min="2317" max="2317" width="16.140625" style="1" customWidth="1"/>
    <col min="2318" max="2560" width="16.5703125" style="1"/>
    <col min="2561" max="2561" width="20" style="1" customWidth="1"/>
    <col min="2562" max="2563" width="7.5703125" style="1" customWidth="1"/>
    <col min="2564" max="2564" width="14.140625" style="1" customWidth="1"/>
    <col min="2565" max="2566" width="7.5703125" style="1" customWidth="1"/>
    <col min="2567" max="2567" width="17.5703125" style="1" customWidth="1"/>
    <col min="2568" max="2569" width="7.5703125" style="1" customWidth="1"/>
    <col min="2570" max="2570" width="14.140625" style="1" customWidth="1"/>
    <col min="2571" max="2572" width="7.5703125" style="1" customWidth="1"/>
    <col min="2573" max="2573" width="16.140625" style="1" customWidth="1"/>
    <col min="2574" max="2816" width="16.5703125" style="1"/>
    <col min="2817" max="2817" width="20" style="1" customWidth="1"/>
    <col min="2818" max="2819" width="7.5703125" style="1" customWidth="1"/>
    <col min="2820" max="2820" width="14.140625" style="1" customWidth="1"/>
    <col min="2821" max="2822" width="7.5703125" style="1" customWidth="1"/>
    <col min="2823" max="2823" width="17.5703125" style="1" customWidth="1"/>
    <col min="2824" max="2825" width="7.5703125" style="1" customWidth="1"/>
    <col min="2826" max="2826" width="14.140625" style="1" customWidth="1"/>
    <col min="2827" max="2828" width="7.5703125" style="1" customWidth="1"/>
    <col min="2829" max="2829" width="16.140625" style="1" customWidth="1"/>
    <col min="2830" max="3072" width="16.5703125" style="1"/>
    <col min="3073" max="3073" width="20" style="1" customWidth="1"/>
    <col min="3074" max="3075" width="7.5703125" style="1" customWidth="1"/>
    <col min="3076" max="3076" width="14.140625" style="1" customWidth="1"/>
    <col min="3077" max="3078" width="7.5703125" style="1" customWidth="1"/>
    <col min="3079" max="3079" width="17.5703125" style="1" customWidth="1"/>
    <col min="3080" max="3081" width="7.5703125" style="1" customWidth="1"/>
    <col min="3082" max="3082" width="14.140625" style="1" customWidth="1"/>
    <col min="3083" max="3084" width="7.5703125" style="1" customWidth="1"/>
    <col min="3085" max="3085" width="16.140625" style="1" customWidth="1"/>
    <col min="3086" max="3328" width="16.5703125" style="1"/>
    <col min="3329" max="3329" width="20" style="1" customWidth="1"/>
    <col min="3330" max="3331" width="7.5703125" style="1" customWidth="1"/>
    <col min="3332" max="3332" width="14.140625" style="1" customWidth="1"/>
    <col min="3333" max="3334" width="7.5703125" style="1" customWidth="1"/>
    <col min="3335" max="3335" width="17.5703125" style="1" customWidth="1"/>
    <col min="3336" max="3337" width="7.5703125" style="1" customWidth="1"/>
    <col min="3338" max="3338" width="14.140625" style="1" customWidth="1"/>
    <col min="3339" max="3340" width="7.5703125" style="1" customWidth="1"/>
    <col min="3341" max="3341" width="16.140625" style="1" customWidth="1"/>
    <col min="3342" max="3584" width="16.5703125" style="1"/>
    <col min="3585" max="3585" width="20" style="1" customWidth="1"/>
    <col min="3586" max="3587" width="7.5703125" style="1" customWidth="1"/>
    <col min="3588" max="3588" width="14.140625" style="1" customWidth="1"/>
    <col min="3589" max="3590" width="7.5703125" style="1" customWidth="1"/>
    <col min="3591" max="3591" width="17.5703125" style="1" customWidth="1"/>
    <col min="3592" max="3593" width="7.5703125" style="1" customWidth="1"/>
    <col min="3594" max="3594" width="14.140625" style="1" customWidth="1"/>
    <col min="3595" max="3596" width="7.5703125" style="1" customWidth="1"/>
    <col min="3597" max="3597" width="16.140625" style="1" customWidth="1"/>
    <col min="3598" max="3840" width="16.5703125" style="1"/>
    <col min="3841" max="3841" width="20" style="1" customWidth="1"/>
    <col min="3842" max="3843" width="7.5703125" style="1" customWidth="1"/>
    <col min="3844" max="3844" width="14.140625" style="1" customWidth="1"/>
    <col min="3845" max="3846" width="7.5703125" style="1" customWidth="1"/>
    <col min="3847" max="3847" width="17.5703125" style="1" customWidth="1"/>
    <col min="3848" max="3849" width="7.5703125" style="1" customWidth="1"/>
    <col min="3850" max="3850" width="14.140625" style="1" customWidth="1"/>
    <col min="3851" max="3852" width="7.5703125" style="1" customWidth="1"/>
    <col min="3853" max="3853" width="16.140625" style="1" customWidth="1"/>
    <col min="3854" max="4096" width="16.5703125" style="1"/>
    <col min="4097" max="4097" width="20" style="1" customWidth="1"/>
    <col min="4098" max="4099" width="7.5703125" style="1" customWidth="1"/>
    <col min="4100" max="4100" width="14.140625" style="1" customWidth="1"/>
    <col min="4101" max="4102" width="7.5703125" style="1" customWidth="1"/>
    <col min="4103" max="4103" width="17.5703125" style="1" customWidth="1"/>
    <col min="4104" max="4105" width="7.5703125" style="1" customWidth="1"/>
    <col min="4106" max="4106" width="14.140625" style="1" customWidth="1"/>
    <col min="4107" max="4108" width="7.5703125" style="1" customWidth="1"/>
    <col min="4109" max="4109" width="16.140625" style="1" customWidth="1"/>
    <col min="4110" max="4352" width="16.5703125" style="1"/>
    <col min="4353" max="4353" width="20" style="1" customWidth="1"/>
    <col min="4354" max="4355" width="7.5703125" style="1" customWidth="1"/>
    <col min="4356" max="4356" width="14.140625" style="1" customWidth="1"/>
    <col min="4357" max="4358" width="7.5703125" style="1" customWidth="1"/>
    <col min="4359" max="4359" width="17.5703125" style="1" customWidth="1"/>
    <col min="4360" max="4361" width="7.5703125" style="1" customWidth="1"/>
    <col min="4362" max="4362" width="14.140625" style="1" customWidth="1"/>
    <col min="4363" max="4364" width="7.5703125" style="1" customWidth="1"/>
    <col min="4365" max="4365" width="16.140625" style="1" customWidth="1"/>
    <col min="4366" max="4608" width="16.5703125" style="1"/>
    <col min="4609" max="4609" width="20" style="1" customWidth="1"/>
    <col min="4610" max="4611" width="7.5703125" style="1" customWidth="1"/>
    <col min="4612" max="4612" width="14.140625" style="1" customWidth="1"/>
    <col min="4613" max="4614" width="7.5703125" style="1" customWidth="1"/>
    <col min="4615" max="4615" width="17.5703125" style="1" customWidth="1"/>
    <col min="4616" max="4617" width="7.5703125" style="1" customWidth="1"/>
    <col min="4618" max="4618" width="14.140625" style="1" customWidth="1"/>
    <col min="4619" max="4620" width="7.5703125" style="1" customWidth="1"/>
    <col min="4621" max="4621" width="16.140625" style="1" customWidth="1"/>
    <col min="4622" max="4864" width="16.5703125" style="1"/>
    <col min="4865" max="4865" width="20" style="1" customWidth="1"/>
    <col min="4866" max="4867" width="7.5703125" style="1" customWidth="1"/>
    <col min="4868" max="4868" width="14.140625" style="1" customWidth="1"/>
    <col min="4869" max="4870" width="7.5703125" style="1" customWidth="1"/>
    <col min="4871" max="4871" width="17.5703125" style="1" customWidth="1"/>
    <col min="4872" max="4873" width="7.5703125" style="1" customWidth="1"/>
    <col min="4874" max="4874" width="14.140625" style="1" customWidth="1"/>
    <col min="4875" max="4876" width="7.5703125" style="1" customWidth="1"/>
    <col min="4877" max="4877" width="16.140625" style="1" customWidth="1"/>
    <col min="4878" max="5120" width="16.5703125" style="1"/>
    <col min="5121" max="5121" width="20" style="1" customWidth="1"/>
    <col min="5122" max="5123" width="7.5703125" style="1" customWidth="1"/>
    <col min="5124" max="5124" width="14.140625" style="1" customWidth="1"/>
    <col min="5125" max="5126" width="7.5703125" style="1" customWidth="1"/>
    <col min="5127" max="5127" width="17.5703125" style="1" customWidth="1"/>
    <col min="5128" max="5129" width="7.5703125" style="1" customWidth="1"/>
    <col min="5130" max="5130" width="14.140625" style="1" customWidth="1"/>
    <col min="5131" max="5132" width="7.5703125" style="1" customWidth="1"/>
    <col min="5133" max="5133" width="16.140625" style="1" customWidth="1"/>
    <col min="5134" max="5376" width="16.5703125" style="1"/>
    <col min="5377" max="5377" width="20" style="1" customWidth="1"/>
    <col min="5378" max="5379" width="7.5703125" style="1" customWidth="1"/>
    <col min="5380" max="5380" width="14.140625" style="1" customWidth="1"/>
    <col min="5381" max="5382" width="7.5703125" style="1" customWidth="1"/>
    <col min="5383" max="5383" width="17.5703125" style="1" customWidth="1"/>
    <col min="5384" max="5385" width="7.5703125" style="1" customWidth="1"/>
    <col min="5386" max="5386" width="14.140625" style="1" customWidth="1"/>
    <col min="5387" max="5388" width="7.5703125" style="1" customWidth="1"/>
    <col min="5389" max="5389" width="16.140625" style="1" customWidth="1"/>
    <col min="5390" max="5632" width="16.5703125" style="1"/>
    <col min="5633" max="5633" width="20" style="1" customWidth="1"/>
    <col min="5634" max="5635" width="7.5703125" style="1" customWidth="1"/>
    <col min="5636" max="5636" width="14.140625" style="1" customWidth="1"/>
    <col min="5637" max="5638" width="7.5703125" style="1" customWidth="1"/>
    <col min="5639" max="5639" width="17.5703125" style="1" customWidth="1"/>
    <col min="5640" max="5641" width="7.5703125" style="1" customWidth="1"/>
    <col min="5642" max="5642" width="14.140625" style="1" customWidth="1"/>
    <col min="5643" max="5644" width="7.5703125" style="1" customWidth="1"/>
    <col min="5645" max="5645" width="16.140625" style="1" customWidth="1"/>
    <col min="5646" max="5888" width="16.5703125" style="1"/>
    <col min="5889" max="5889" width="20" style="1" customWidth="1"/>
    <col min="5890" max="5891" width="7.5703125" style="1" customWidth="1"/>
    <col min="5892" max="5892" width="14.140625" style="1" customWidth="1"/>
    <col min="5893" max="5894" width="7.5703125" style="1" customWidth="1"/>
    <col min="5895" max="5895" width="17.5703125" style="1" customWidth="1"/>
    <col min="5896" max="5897" width="7.5703125" style="1" customWidth="1"/>
    <col min="5898" max="5898" width="14.140625" style="1" customWidth="1"/>
    <col min="5899" max="5900" width="7.5703125" style="1" customWidth="1"/>
    <col min="5901" max="5901" width="16.140625" style="1" customWidth="1"/>
    <col min="5902" max="6144" width="16.5703125" style="1"/>
    <col min="6145" max="6145" width="20" style="1" customWidth="1"/>
    <col min="6146" max="6147" width="7.5703125" style="1" customWidth="1"/>
    <col min="6148" max="6148" width="14.140625" style="1" customWidth="1"/>
    <col min="6149" max="6150" width="7.5703125" style="1" customWidth="1"/>
    <col min="6151" max="6151" width="17.5703125" style="1" customWidth="1"/>
    <col min="6152" max="6153" width="7.5703125" style="1" customWidth="1"/>
    <col min="6154" max="6154" width="14.140625" style="1" customWidth="1"/>
    <col min="6155" max="6156" width="7.5703125" style="1" customWidth="1"/>
    <col min="6157" max="6157" width="16.140625" style="1" customWidth="1"/>
    <col min="6158" max="6400" width="16.5703125" style="1"/>
    <col min="6401" max="6401" width="20" style="1" customWidth="1"/>
    <col min="6402" max="6403" width="7.5703125" style="1" customWidth="1"/>
    <col min="6404" max="6404" width="14.140625" style="1" customWidth="1"/>
    <col min="6405" max="6406" width="7.5703125" style="1" customWidth="1"/>
    <col min="6407" max="6407" width="17.5703125" style="1" customWidth="1"/>
    <col min="6408" max="6409" width="7.5703125" style="1" customWidth="1"/>
    <col min="6410" max="6410" width="14.140625" style="1" customWidth="1"/>
    <col min="6411" max="6412" width="7.5703125" style="1" customWidth="1"/>
    <col min="6413" max="6413" width="16.140625" style="1" customWidth="1"/>
    <col min="6414" max="6656" width="16.5703125" style="1"/>
    <col min="6657" max="6657" width="20" style="1" customWidth="1"/>
    <col min="6658" max="6659" width="7.5703125" style="1" customWidth="1"/>
    <col min="6660" max="6660" width="14.140625" style="1" customWidth="1"/>
    <col min="6661" max="6662" width="7.5703125" style="1" customWidth="1"/>
    <col min="6663" max="6663" width="17.5703125" style="1" customWidth="1"/>
    <col min="6664" max="6665" width="7.5703125" style="1" customWidth="1"/>
    <col min="6666" max="6666" width="14.140625" style="1" customWidth="1"/>
    <col min="6667" max="6668" width="7.5703125" style="1" customWidth="1"/>
    <col min="6669" max="6669" width="16.140625" style="1" customWidth="1"/>
    <col min="6670" max="6912" width="16.5703125" style="1"/>
    <col min="6913" max="6913" width="20" style="1" customWidth="1"/>
    <col min="6914" max="6915" width="7.5703125" style="1" customWidth="1"/>
    <col min="6916" max="6916" width="14.140625" style="1" customWidth="1"/>
    <col min="6917" max="6918" width="7.5703125" style="1" customWidth="1"/>
    <col min="6919" max="6919" width="17.5703125" style="1" customWidth="1"/>
    <col min="6920" max="6921" width="7.5703125" style="1" customWidth="1"/>
    <col min="6922" max="6922" width="14.140625" style="1" customWidth="1"/>
    <col min="6923" max="6924" width="7.5703125" style="1" customWidth="1"/>
    <col min="6925" max="6925" width="16.140625" style="1" customWidth="1"/>
    <col min="6926" max="7168" width="16.5703125" style="1"/>
    <col min="7169" max="7169" width="20" style="1" customWidth="1"/>
    <col min="7170" max="7171" width="7.5703125" style="1" customWidth="1"/>
    <col min="7172" max="7172" width="14.140625" style="1" customWidth="1"/>
    <col min="7173" max="7174" width="7.5703125" style="1" customWidth="1"/>
    <col min="7175" max="7175" width="17.5703125" style="1" customWidth="1"/>
    <col min="7176" max="7177" width="7.5703125" style="1" customWidth="1"/>
    <col min="7178" max="7178" width="14.140625" style="1" customWidth="1"/>
    <col min="7179" max="7180" width="7.5703125" style="1" customWidth="1"/>
    <col min="7181" max="7181" width="16.140625" style="1" customWidth="1"/>
    <col min="7182" max="7424" width="16.5703125" style="1"/>
    <col min="7425" max="7425" width="20" style="1" customWidth="1"/>
    <col min="7426" max="7427" width="7.5703125" style="1" customWidth="1"/>
    <col min="7428" max="7428" width="14.140625" style="1" customWidth="1"/>
    <col min="7429" max="7430" width="7.5703125" style="1" customWidth="1"/>
    <col min="7431" max="7431" width="17.5703125" style="1" customWidth="1"/>
    <col min="7432" max="7433" width="7.5703125" style="1" customWidth="1"/>
    <col min="7434" max="7434" width="14.140625" style="1" customWidth="1"/>
    <col min="7435" max="7436" width="7.5703125" style="1" customWidth="1"/>
    <col min="7437" max="7437" width="16.140625" style="1" customWidth="1"/>
    <col min="7438" max="7680" width="16.5703125" style="1"/>
    <col min="7681" max="7681" width="20" style="1" customWidth="1"/>
    <col min="7682" max="7683" width="7.5703125" style="1" customWidth="1"/>
    <col min="7684" max="7684" width="14.140625" style="1" customWidth="1"/>
    <col min="7685" max="7686" width="7.5703125" style="1" customWidth="1"/>
    <col min="7687" max="7687" width="17.5703125" style="1" customWidth="1"/>
    <col min="7688" max="7689" width="7.5703125" style="1" customWidth="1"/>
    <col min="7690" max="7690" width="14.140625" style="1" customWidth="1"/>
    <col min="7691" max="7692" width="7.5703125" style="1" customWidth="1"/>
    <col min="7693" max="7693" width="16.140625" style="1" customWidth="1"/>
    <col min="7694" max="7936" width="16.5703125" style="1"/>
    <col min="7937" max="7937" width="20" style="1" customWidth="1"/>
    <col min="7938" max="7939" width="7.5703125" style="1" customWidth="1"/>
    <col min="7940" max="7940" width="14.140625" style="1" customWidth="1"/>
    <col min="7941" max="7942" width="7.5703125" style="1" customWidth="1"/>
    <col min="7943" max="7943" width="17.5703125" style="1" customWidth="1"/>
    <col min="7944" max="7945" width="7.5703125" style="1" customWidth="1"/>
    <col min="7946" max="7946" width="14.140625" style="1" customWidth="1"/>
    <col min="7947" max="7948" width="7.5703125" style="1" customWidth="1"/>
    <col min="7949" max="7949" width="16.140625" style="1" customWidth="1"/>
    <col min="7950" max="8192" width="16.5703125" style="1"/>
    <col min="8193" max="8193" width="20" style="1" customWidth="1"/>
    <col min="8194" max="8195" width="7.5703125" style="1" customWidth="1"/>
    <col min="8196" max="8196" width="14.140625" style="1" customWidth="1"/>
    <col min="8197" max="8198" width="7.5703125" style="1" customWidth="1"/>
    <col min="8199" max="8199" width="17.5703125" style="1" customWidth="1"/>
    <col min="8200" max="8201" width="7.5703125" style="1" customWidth="1"/>
    <col min="8202" max="8202" width="14.140625" style="1" customWidth="1"/>
    <col min="8203" max="8204" width="7.5703125" style="1" customWidth="1"/>
    <col min="8205" max="8205" width="16.140625" style="1" customWidth="1"/>
    <col min="8206" max="8448" width="16.5703125" style="1"/>
    <col min="8449" max="8449" width="20" style="1" customWidth="1"/>
    <col min="8450" max="8451" width="7.5703125" style="1" customWidth="1"/>
    <col min="8452" max="8452" width="14.140625" style="1" customWidth="1"/>
    <col min="8453" max="8454" width="7.5703125" style="1" customWidth="1"/>
    <col min="8455" max="8455" width="17.5703125" style="1" customWidth="1"/>
    <col min="8456" max="8457" width="7.5703125" style="1" customWidth="1"/>
    <col min="8458" max="8458" width="14.140625" style="1" customWidth="1"/>
    <col min="8459" max="8460" width="7.5703125" style="1" customWidth="1"/>
    <col min="8461" max="8461" width="16.140625" style="1" customWidth="1"/>
    <col min="8462" max="8704" width="16.5703125" style="1"/>
    <col min="8705" max="8705" width="20" style="1" customWidth="1"/>
    <col min="8706" max="8707" width="7.5703125" style="1" customWidth="1"/>
    <col min="8708" max="8708" width="14.140625" style="1" customWidth="1"/>
    <col min="8709" max="8710" width="7.5703125" style="1" customWidth="1"/>
    <col min="8711" max="8711" width="17.5703125" style="1" customWidth="1"/>
    <col min="8712" max="8713" width="7.5703125" style="1" customWidth="1"/>
    <col min="8714" max="8714" width="14.140625" style="1" customWidth="1"/>
    <col min="8715" max="8716" width="7.5703125" style="1" customWidth="1"/>
    <col min="8717" max="8717" width="16.140625" style="1" customWidth="1"/>
    <col min="8718" max="8960" width="16.5703125" style="1"/>
    <col min="8961" max="8961" width="20" style="1" customWidth="1"/>
    <col min="8962" max="8963" width="7.5703125" style="1" customWidth="1"/>
    <col min="8964" max="8964" width="14.140625" style="1" customWidth="1"/>
    <col min="8965" max="8966" width="7.5703125" style="1" customWidth="1"/>
    <col min="8967" max="8967" width="17.5703125" style="1" customWidth="1"/>
    <col min="8968" max="8969" width="7.5703125" style="1" customWidth="1"/>
    <col min="8970" max="8970" width="14.140625" style="1" customWidth="1"/>
    <col min="8971" max="8972" width="7.5703125" style="1" customWidth="1"/>
    <col min="8973" max="8973" width="16.140625" style="1" customWidth="1"/>
    <col min="8974" max="9216" width="16.5703125" style="1"/>
    <col min="9217" max="9217" width="20" style="1" customWidth="1"/>
    <col min="9218" max="9219" width="7.5703125" style="1" customWidth="1"/>
    <col min="9220" max="9220" width="14.140625" style="1" customWidth="1"/>
    <col min="9221" max="9222" width="7.5703125" style="1" customWidth="1"/>
    <col min="9223" max="9223" width="17.5703125" style="1" customWidth="1"/>
    <col min="9224" max="9225" width="7.5703125" style="1" customWidth="1"/>
    <col min="9226" max="9226" width="14.140625" style="1" customWidth="1"/>
    <col min="9227" max="9228" width="7.5703125" style="1" customWidth="1"/>
    <col min="9229" max="9229" width="16.140625" style="1" customWidth="1"/>
    <col min="9230" max="9472" width="16.5703125" style="1"/>
    <col min="9473" max="9473" width="20" style="1" customWidth="1"/>
    <col min="9474" max="9475" width="7.5703125" style="1" customWidth="1"/>
    <col min="9476" max="9476" width="14.140625" style="1" customWidth="1"/>
    <col min="9477" max="9478" width="7.5703125" style="1" customWidth="1"/>
    <col min="9479" max="9479" width="17.5703125" style="1" customWidth="1"/>
    <col min="9480" max="9481" width="7.5703125" style="1" customWidth="1"/>
    <col min="9482" max="9482" width="14.140625" style="1" customWidth="1"/>
    <col min="9483" max="9484" width="7.5703125" style="1" customWidth="1"/>
    <col min="9485" max="9485" width="16.140625" style="1" customWidth="1"/>
    <col min="9486" max="9728" width="16.5703125" style="1"/>
    <col min="9729" max="9729" width="20" style="1" customWidth="1"/>
    <col min="9730" max="9731" width="7.5703125" style="1" customWidth="1"/>
    <col min="9732" max="9732" width="14.140625" style="1" customWidth="1"/>
    <col min="9733" max="9734" width="7.5703125" style="1" customWidth="1"/>
    <col min="9735" max="9735" width="17.5703125" style="1" customWidth="1"/>
    <col min="9736" max="9737" width="7.5703125" style="1" customWidth="1"/>
    <col min="9738" max="9738" width="14.140625" style="1" customWidth="1"/>
    <col min="9739" max="9740" width="7.5703125" style="1" customWidth="1"/>
    <col min="9741" max="9741" width="16.140625" style="1" customWidth="1"/>
    <col min="9742" max="9984" width="16.5703125" style="1"/>
    <col min="9985" max="9985" width="20" style="1" customWidth="1"/>
    <col min="9986" max="9987" width="7.5703125" style="1" customWidth="1"/>
    <col min="9988" max="9988" width="14.140625" style="1" customWidth="1"/>
    <col min="9989" max="9990" width="7.5703125" style="1" customWidth="1"/>
    <col min="9991" max="9991" width="17.5703125" style="1" customWidth="1"/>
    <col min="9992" max="9993" width="7.5703125" style="1" customWidth="1"/>
    <col min="9994" max="9994" width="14.140625" style="1" customWidth="1"/>
    <col min="9995" max="9996" width="7.5703125" style="1" customWidth="1"/>
    <col min="9997" max="9997" width="16.140625" style="1" customWidth="1"/>
    <col min="9998" max="10240" width="16.5703125" style="1"/>
    <col min="10241" max="10241" width="20" style="1" customWidth="1"/>
    <col min="10242" max="10243" width="7.5703125" style="1" customWidth="1"/>
    <col min="10244" max="10244" width="14.140625" style="1" customWidth="1"/>
    <col min="10245" max="10246" width="7.5703125" style="1" customWidth="1"/>
    <col min="10247" max="10247" width="17.5703125" style="1" customWidth="1"/>
    <col min="10248" max="10249" width="7.5703125" style="1" customWidth="1"/>
    <col min="10250" max="10250" width="14.140625" style="1" customWidth="1"/>
    <col min="10251" max="10252" width="7.5703125" style="1" customWidth="1"/>
    <col min="10253" max="10253" width="16.140625" style="1" customWidth="1"/>
    <col min="10254" max="10496" width="16.5703125" style="1"/>
    <col min="10497" max="10497" width="20" style="1" customWidth="1"/>
    <col min="10498" max="10499" width="7.5703125" style="1" customWidth="1"/>
    <col min="10500" max="10500" width="14.140625" style="1" customWidth="1"/>
    <col min="10501" max="10502" width="7.5703125" style="1" customWidth="1"/>
    <col min="10503" max="10503" width="17.5703125" style="1" customWidth="1"/>
    <col min="10504" max="10505" width="7.5703125" style="1" customWidth="1"/>
    <col min="10506" max="10506" width="14.140625" style="1" customWidth="1"/>
    <col min="10507" max="10508" width="7.5703125" style="1" customWidth="1"/>
    <col min="10509" max="10509" width="16.140625" style="1" customWidth="1"/>
    <col min="10510" max="10752" width="16.5703125" style="1"/>
    <col min="10753" max="10753" width="20" style="1" customWidth="1"/>
    <col min="10754" max="10755" width="7.5703125" style="1" customWidth="1"/>
    <col min="10756" max="10756" width="14.140625" style="1" customWidth="1"/>
    <col min="10757" max="10758" width="7.5703125" style="1" customWidth="1"/>
    <col min="10759" max="10759" width="17.5703125" style="1" customWidth="1"/>
    <col min="10760" max="10761" width="7.5703125" style="1" customWidth="1"/>
    <col min="10762" max="10762" width="14.140625" style="1" customWidth="1"/>
    <col min="10763" max="10764" width="7.5703125" style="1" customWidth="1"/>
    <col min="10765" max="10765" width="16.140625" style="1" customWidth="1"/>
    <col min="10766" max="11008" width="16.5703125" style="1"/>
    <col min="11009" max="11009" width="20" style="1" customWidth="1"/>
    <col min="11010" max="11011" width="7.5703125" style="1" customWidth="1"/>
    <col min="11012" max="11012" width="14.140625" style="1" customWidth="1"/>
    <col min="11013" max="11014" width="7.5703125" style="1" customWidth="1"/>
    <col min="11015" max="11015" width="17.5703125" style="1" customWidth="1"/>
    <col min="11016" max="11017" width="7.5703125" style="1" customWidth="1"/>
    <col min="11018" max="11018" width="14.140625" style="1" customWidth="1"/>
    <col min="11019" max="11020" width="7.5703125" style="1" customWidth="1"/>
    <col min="11021" max="11021" width="16.140625" style="1" customWidth="1"/>
    <col min="11022" max="11264" width="16.5703125" style="1"/>
    <col min="11265" max="11265" width="20" style="1" customWidth="1"/>
    <col min="11266" max="11267" width="7.5703125" style="1" customWidth="1"/>
    <col min="11268" max="11268" width="14.140625" style="1" customWidth="1"/>
    <col min="11269" max="11270" width="7.5703125" style="1" customWidth="1"/>
    <col min="11271" max="11271" width="17.5703125" style="1" customWidth="1"/>
    <col min="11272" max="11273" width="7.5703125" style="1" customWidth="1"/>
    <col min="11274" max="11274" width="14.140625" style="1" customWidth="1"/>
    <col min="11275" max="11276" width="7.5703125" style="1" customWidth="1"/>
    <col min="11277" max="11277" width="16.140625" style="1" customWidth="1"/>
    <col min="11278" max="11520" width="16.5703125" style="1"/>
    <col min="11521" max="11521" width="20" style="1" customWidth="1"/>
    <col min="11522" max="11523" width="7.5703125" style="1" customWidth="1"/>
    <col min="11524" max="11524" width="14.140625" style="1" customWidth="1"/>
    <col min="11525" max="11526" width="7.5703125" style="1" customWidth="1"/>
    <col min="11527" max="11527" width="17.5703125" style="1" customWidth="1"/>
    <col min="11528" max="11529" width="7.5703125" style="1" customWidth="1"/>
    <col min="11530" max="11530" width="14.140625" style="1" customWidth="1"/>
    <col min="11531" max="11532" width="7.5703125" style="1" customWidth="1"/>
    <col min="11533" max="11533" width="16.140625" style="1" customWidth="1"/>
    <col min="11534" max="11776" width="16.5703125" style="1"/>
    <col min="11777" max="11777" width="20" style="1" customWidth="1"/>
    <col min="11778" max="11779" width="7.5703125" style="1" customWidth="1"/>
    <col min="11780" max="11780" width="14.140625" style="1" customWidth="1"/>
    <col min="11781" max="11782" width="7.5703125" style="1" customWidth="1"/>
    <col min="11783" max="11783" width="17.5703125" style="1" customWidth="1"/>
    <col min="11784" max="11785" width="7.5703125" style="1" customWidth="1"/>
    <col min="11786" max="11786" width="14.140625" style="1" customWidth="1"/>
    <col min="11787" max="11788" width="7.5703125" style="1" customWidth="1"/>
    <col min="11789" max="11789" width="16.140625" style="1" customWidth="1"/>
    <col min="11790" max="12032" width="16.5703125" style="1"/>
    <col min="12033" max="12033" width="20" style="1" customWidth="1"/>
    <col min="12034" max="12035" width="7.5703125" style="1" customWidth="1"/>
    <col min="12036" max="12036" width="14.140625" style="1" customWidth="1"/>
    <col min="12037" max="12038" width="7.5703125" style="1" customWidth="1"/>
    <col min="12039" max="12039" width="17.5703125" style="1" customWidth="1"/>
    <col min="12040" max="12041" width="7.5703125" style="1" customWidth="1"/>
    <col min="12042" max="12042" width="14.140625" style="1" customWidth="1"/>
    <col min="12043" max="12044" width="7.5703125" style="1" customWidth="1"/>
    <col min="12045" max="12045" width="16.140625" style="1" customWidth="1"/>
    <col min="12046" max="12288" width="16.5703125" style="1"/>
    <col min="12289" max="12289" width="20" style="1" customWidth="1"/>
    <col min="12290" max="12291" width="7.5703125" style="1" customWidth="1"/>
    <col min="12292" max="12292" width="14.140625" style="1" customWidth="1"/>
    <col min="12293" max="12294" width="7.5703125" style="1" customWidth="1"/>
    <col min="12295" max="12295" width="17.5703125" style="1" customWidth="1"/>
    <col min="12296" max="12297" width="7.5703125" style="1" customWidth="1"/>
    <col min="12298" max="12298" width="14.140625" style="1" customWidth="1"/>
    <col min="12299" max="12300" width="7.5703125" style="1" customWidth="1"/>
    <col min="12301" max="12301" width="16.140625" style="1" customWidth="1"/>
    <col min="12302" max="12544" width="16.5703125" style="1"/>
    <col min="12545" max="12545" width="20" style="1" customWidth="1"/>
    <col min="12546" max="12547" width="7.5703125" style="1" customWidth="1"/>
    <col min="12548" max="12548" width="14.140625" style="1" customWidth="1"/>
    <col min="12549" max="12550" width="7.5703125" style="1" customWidth="1"/>
    <col min="12551" max="12551" width="17.5703125" style="1" customWidth="1"/>
    <col min="12552" max="12553" width="7.5703125" style="1" customWidth="1"/>
    <col min="12554" max="12554" width="14.140625" style="1" customWidth="1"/>
    <col min="12555" max="12556" width="7.5703125" style="1" customWidth="1"/>
    <col min="12557" max="12557" width="16.140625" style="1" customWidth="1"/>
    <col min="12558" max="12800" width="16.5703125" style="1"/>
    <col min="12801" max="12801" width="20" style="1" customWidth="1"/>
    <col min="12802" max="12803" width="7.5703125" style="1" customWidth="1"/>
    <col min="12804" max="12804" width="14.140625" style="1" customWidth="1"/>
    <col min="12805" max="12806" width="7.5703125" style="1" customWidth="1"/>
    <col min="12807" max="12807" width="17.5703125" style="1" customWidth="1"/>
    <col min="12808" max="12809" width="7.5703125" style="1" customWidth="1"/>
    <col min="12810" max="12810" width="14.140625" style="1" customWidth="1"/>
    <col min="12811" max="12812" width="7.5703125" style="1" customWidth="1"/>
    <col min="12813" max="12813" width="16.140625" style="1" customWidth="1"/>
    <col min="12814" max="13056" width="16.5703125" style="1"/>
    <col min="13057" max="13057" width="20" style="1" customWidth="1"/>
    <col min="13058" max="13059" width="7.5703125" style="1" customWidth="1"/>
    <col min="13060" max="13060" width="14.140625" style="1" customWidth="1"/>
    <col min="13061" max="13062" width="7.5703125" style="1" customWidth="1"/>
    <col min="13063" max="13063" width="17.5703125" style="1" customWidth="1"/>
    <col min="13064" max="13065" width="7.5703125" style="1" customWidth="1"/>
    <col min="13066" max="13066" width="14.140625" style="1" customWidth="1"/>
    <col min="13067" max="13068" width="7.5703125" style="1" customWidth="1"/>
    <col min="13069" max="13069" width="16.140625" style="1" customWidth="1"/>
    <col min="13070" max="13312" width="16.5703125" style="1"/>
    <col min="13313" max="13313" width="20" style="1" customWidth="1"/>
    <col min="13314" max="13315" width="7.5703125" style="1" customWidth="1"/>
    <col min="13316" max="13316" width="14.140625" style="1" customWidth="1"/>
    <col min="13317" max="13318" width="7.5703125" style="1" customWidth="1"/>
    <col min="13319" max="13319" width="17.5703125" style="1" customWidth="1"/>
    <col min="13320" max="13321" width="7.5703125" style="1" customWidth="1"/>
    <col min="13322" max="13322" width="14.140625" style="1" customWidth="1"/>
    <col min="13323" max="13324" width="7.5703125" style="1" customWidth="1"/>
    <col min="13325" max="13325" width="16.140625" style="1" customWidth="1"/>
    <col min="13326" max="13568" width="16.5703125" style="1"/>
    <col min="13569" max="13569" width="20" style="1" customWidth="1"/>
    <col min="13570" max="13571" width="7.5703125" style="1" customWidth="1"/>
    <col min="13572" max="13572" width="14.140625" style="1" customWidth="1"/>
    <col min="13573" max="13574" width="7.5703125" style="1" customWidth="1"/>
    <col min="13575" max="13575" width="17.5703125" style="1" customWidth="1"/>
    <col min="13576" max="13577" width="7.5703125" style="1" customWidth="1"/>
    <col min="13578" max="13578" width="14.140625" style="1" customWidth="1"/>
    <col min="13579" max="13580" width="7.5703125" style="1" customWidth="1"/>
    <col min="13581" max="13581" width="16.140625" style="1" customWidth="1"/>
    <col min="13582" max="13824" width="16.5703125" style="1"/>
    <col min="13825" max="13825" width="20" style="1" customWidth="1"/>
    <col min="13826" max="13827" width="7.5703125" style="1" customWidth="1"/>
    <col min="13828" max="13828" width="14.140625" style="1" customWidth="1"/>
    <col min="13829" max="13830" width="7.5703125" style="1" customWidth="1"/>
    <col min="13831" max="13831" width="17.5703125" style="1" customWidth="1"/>
    <col min="13832" max="13833" width="7.5703125" style="1" customWidth="1"/>
    <col min="13834" max="13834" width="14.140625" style="1" customWidth="1"/>
    <col min="13835" max="13836" width="7.5703125" style="1" customWidth="1"/>
    <col min="13837" max="13837" width="16.140625" style="1" customWidth="1"/>
    <col min="13838" max="14080" width="16.5703125" style="1"/>
    <col min="14081" max="14081" width="20" style="1" customWidth="1"/>
    <col min="14082" max="14083" width="7.5703125" style="1" customWidth="1"/>
    <col min="14084" max="14084" width="14.140625" style="1" customWidth="1"/>
    <col min="14085" max="14086" width="7.5703125" style="1" customWidth="1"/>
    <col min="14087" max="14087" width="17.5703125" style="1" customWidth="1"/>
    <col min="14088" max="14089" width="7.5703125" style="1" customWidth="1"/>
    <col min="14090" max="14090" width="14.140625" style="1" customWidth="1"/>
    <col min="14091" max="14092" width="7.5703125" style="1" customWidth="1"/>
    <col min="14093" max="14093" width="16.140625" style="1" customWidth="1"/>
    <col min="14094" max="14336" width="16.5703125" style="1"/>
    <col min="14337" max="14337" width="20" style="1" customWidth="1"/>
    <col min="14338" max="14339" width="7.5703125" style="1" customWidth="1"/>
    <col min="14340" max="14340" width="14.140625" style="1" customWidth="1"/>
    <col min="14341" max="14342" width="7.5703125" style="1" customWidth="1"/>
    <col min="14343" max="14343" width="17.5703125" style="1" customWidth="1"/>
    <col min="14344" max="14345" width="7.5703125" style="1" customWidth="1"/>
    <col min="14346" max="14346" width="14.140625" style="1" customWidth="1"/>
    <col min="14347" max="14348" width="7.5703125" style="1" customWidth="1"/>
    <col min="14349" max="14349" width="16.140625" style="1" customWidth="1"/>
    <col min="14350" max="14592" width="16.5703125" style="1"/>
    <col min="14593" max="14593" width="20" style="1" customWidth="1"/>
    <col min="14594" max="14595" width="7.5703125" style="1" customWidth="1"/>
    <col min="14596" max="14596" width="14.140625" style="1" customWidth="1"/>
    <col min="14597" max="14598" width="7.5703125" style="1" customWidth="1"/>
    <col min="14599" max="14599" width="17.5703125" style="1" customWidth="1"/>
    <col min="14600" max="14601" width="7.5703125" style="1" customWidth="1"/>
    <col min="14602" max="14602" width="14.140625" style="1" customWidth="1"/>
    <col min="14603" max="14604" width="7.5703125" style="1" customWidth="1"/>
    <col min="14605" max="14605" width="16.140625" style="1" customWidth="1"/>
    <col min="14606" max="14848" width="16.5703125" style="1"/>
    <col min="14849" max="14849" width="20" style="1" customWidth="1"/>
    <col min="14850" max="14851" width="7.5703125" style="1" customWidth="1"/>
    <col min="14852" max="14852" width="14.140625" style="1" customWidth="1"/>
    <col min="14853" max="14854" width="7.5703125" style="1" customWidth="1"/>
    <col min="14855" max="14855" width="17.5703125" style="1" customWidth="1"/>
    <col min="14856" max="14857" width="7.5703125" style="1" customWidth="1"/>
    <col min="14858" max="14858" width="14.140625" style="1" customWidth="1"/>
    <col min="14859" max="14860" width="7.5703125" style="1" customWidth="1"/>
    <col min="14861" max="14861" width="16.140625" style="1" customWidth="1"/>
    <col min="14862" max="15104" width="16.5703125" style="1"/>
    <col min="15105" max="15105" width="20" style="1" customWidth="1"/>
    <col min="15106" max="15107" width="7.5703125" style="1" customWidth="1"/>
    <col min="15108" max="15108" width="14.140625" style="1" customWidth="1"/>
    <col min="15109" max="15110" width="7.5703125" style="1" customWidth="1"/>
    <col min="15111" max="15111" width="17.5703125" style="1" customWidth="1"/>
    <col min="15112" max="15113" width="7.5703125" style="1" customWidth="1"/>
    <col min="15114" max="15114" width="14.140625" style="1" customWidth="1"/>
    <col min="15115" max="15116" width="7.5703125" style="1" customWidth="1"/>
    <col min="15117" max="15117" width="16.140625" style="1" customWidth="1"/>
    <col min="15118" max="15360" width="16.5703125" style="1"/>
    <col min="15361" max="15361" width="20" style="1" customWidth="1"/>
    <col min="15362" max="15363" width="7.5703125" style="1" customWidth="1"/>
    <col min="15364" max="15364" width="14.140625" style="1" customWidth="1"/>
    <col min="15365" max="15366" width="7.5703125" style="1" customWidth="1"/>
    <col min="15367" max="15367" width="17.5703125" style="1" customWidth="1"/>
    <col min="15368" max="15369" width="7.5703125" style="1" customWidth="1"/>
    <col min="15370" max="15370" width="14.140625" style="1" customWidth="1"/>
    <col min="15371" max="15372" width="7.5703125" style="1" customWidth="1"/>
    <col min="15373" max="15373" width="16.140625" style="1" customWidth="1"/>
    <col min="15374" max="15616" width="16.5703125" style="1"/>
    <col min="15617" max="15617" width="20" style="1" customWidth="1"/>
    <col min="15618" max="15619" width="7.5703125" style="1" customWidth="1"/>
    <col min="15620" max="15620" width="14.140625" style="1" customWidth="1"/>
    <col min="15621" max="15622" width="7.5703125" style="1" customWidth="1"/>
    <col min="15623" max="15623" width="17.5703125" style="1" customWidth="1"/>
    <col min="15624" max="15625" width="7.5703125" style="1" customWidth="1"/>
    <col min="15626" max="15626" width="14.140625" style="1" customWidth="1"/>
    <col min="15627" max="15628" width="7.5703125" style="1" customWidth="1"/>
    <col min="15629" max="15629" width="16.140625" style="1" customWidth="1"/>
    <col min="15630" max="15872" width="16.5703125" style="1"/>
    <col min="15873" max="15873" width="20" style="1" customWidth="1"/>
    <col min="15874" max="15875" width="7.5703125" style="1" customWidth="1"/>
    <col min="15876" max="15876" width="14.140625" style="1" customWidth="1"/>
    <col min="15877" max="15878" width="7.5703125" style="1" customWidth="1"/>
    <col min="15879" max="15879" width="17.5703125" style="1" customWidth="1"/>
    <col min="15880" max="15881" width="7.5703125" style="1" customWidth="1"/>
    <col min="15882" max="15882" width="14.140625" style="1" customWidth="1"/>
    <col min="15883" max="15884" width="7.5703125" style="1" customWidth="1"/>
    <col min="15885" max="15885" width="16.140625" style="1" customWidth="1"/>
    <col min="15886" max="16128" width="16.5703125" style="1"/>
    <col min="16129" max="16129" width="20" style="1" customWidth="1"/>
    <col min="16130" max="16131" width="7.5703125" style="1" customWidth="1"/>
    <col min="16132" max="16132" width="14.140625" style="1" customWidth="1"/>
    <col min="16133" max="16134" width="7.5703125" style="1" customWidth="1"/>
    <col min="16135" max="16135" width="17.5703125" style="1" customWidth="1"/>
    <col min="16136" max="16137" width="7.5703125" style="1" customWidth="1"/>
    <col min="16138" max="16138" width="14.140625" style="1" customWidth="1"/>
    <col min="16139" max="16140" width="7.5703125" style="1" customWidth="1"/>
    <col min="16141" max="16141" width="16.140625" style="1" customWidth="1"/>
    <col min="16142" max="16384" width="16.5703125" style="1"/>
  </cols>
  <sheetData>
    <row r="1" spans="1:15" ht="12.75" customHeight="1" x14ac:dyDescent="0.25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5" ht="12.75" customHeight="1" x14ac:dyDescent="0.25">
      <c r="A2" s="115" t="s">
        <v>0</v>
      </c>
      <c r="B2" s="116" t="s">
        <v>1</v>
      </c>
      <c r="C2" s="116"/>
      <c r="D2" s="116"/>
      <c r="E2" s="116" t="s">
        <v>2</v>
      </c>
      <c r="F2" s="116"/>
      <c r="G2" s="116"/>
      <c r="H2" s="116" t="s">
        <v>3</v>
      </c>
      <c r="I2" s="116"/>
      <c r="J2" s="116"/>
      <c r="K2" s="117" t="s">
        <v>4</v>
      </c>
      <c r="L2" s="118"/>
      <c r="M2" s="119"/>
    </row>
    <row r="3" spans="1:15" ht="12.75" x14ac:dyDescent="0.25">
      <c r="A3" s="115"/>
      <c r="B3" s="2" t="s">
        <v>84</v>
      </c>
      <c r="C3" s="2" t="s">
        <v>5</v>
      </c>
      <c r="D3" s="3" t="s">
        <v>6</v>
      </c>
      <c r="E3" s="2" t="s">
        <v>84</v>
      </c>
      <c r="F3" s="2" t="s">
        <v>5</v>
      </c>
      <c r="G3" s="3" t="s">
        <v>6</v>
      </c>
      <c r="H3" s="2" t="s">
        <v>84</v>
      </c>
      <c r="I3" s="2" t="s">
        <v>5</v>
      </c>
      <c r="J3" s="3" t="s">
        <v>6</v>
      </c>
      <c r="K3" s="2" t="s">
        <v>84</v>
      </c>
      <c r="L3" s="2" t="s">
        <v>5</v>
      </c>
      <c r="M3" s="4" t="s">
        <v>6</v>
      </c>
    </row>
    <row r="4" spans="1:15" ht="24.95" customHeight="1" x14ac:dyDescent="0.25">
      <c r="A4" s="5" t="s">
        <v>68</v>
      </c>
      <c r="B4" s="6">
        <v>0</v>
      </c>
      <c r="C4" s="6">
        <v>0</v>
      </c>
      <c r="D4" s="7">
        <v>0</v>
      </c>
      <c r="E4" s="6">
        <v>25</v>
      </c>
      <c r="F4" s="6">
        <v>28</v>
      </c>
      <c r="G4" s="7">
        <f>'[1]OCT 16'!K27</f>
        <v>63871.4</v>
      </c>
      <c r="H4" s="6">
        <f>'[1]OCT 16'!A38</f>
        <v>10</v>
      </c>
      <c r="I4" s="6">
        <v>10</v>
      </c>
      <c r="J4" s="7">
        <f>'[1]OCT 16'!K39</f>
        <v>64359</v>
      </c>
      <c r="K4" s="6">
        <f>B4+E4+H4</f>
        <v>35</v>
      </c>
      <c r="L4" s="8">
        <f>C4+F4+I4</f>
        <v>38</v>
      </c>
      <c r="M4" s="7">
        <f>D4+G4+J4</f>
        <v>128230.39999999999</v>
      </c>
    </row>
    <row r="5" spans="1:15" ht="24.95" customHeight="1" x14ac:dyDescent="0.25">
      <c r="A5" s="5" t="s">
        <v>69</v>
      </c>
      <c r="B5" s="6">
        <v>9</v>
      </c>
      <c r="C5" s="6">
        <v>9</v>
      </c>
      <c r="D5" s="7">
        <f>'[1]Nov 16'!K11</f>
        <v>2977.1</v>
      </c>
      <c r="E5" s="6">
        <v>62</v>
      </c>
      <c r="F5" s="6">
        <v>72</v>
      </c>
      <c r="G5" s="7">
        <f>'[1]Nov 16'!K74</f>
        <v>176361.35</v>
      </c>
      <c r="H5" s="6">
        <v>9</v>
      </c>
      <c r="I5" s="6">
        <v>9</v>
      </c>
      <c r="J5" s="7">
        <f>'[1]Nov 16'!K85</f>
        <v>61398</v>
      </c>
      <c r="K5" s="6">
        <f t="shared" ref="K5:M8" si="0">B5+E5+H5</f>
        <v>80</v>
      </c>
      <c r="L5" s="8">
        <f t="shared" si="0"/>
        <v>90</v>
      </c>
      <c r="M5" s="7">
        <f t="shared" si="0"/>
        <v>240736.45</v>
      </c>
      <c r="N5" s="10"/>
    </row>
    <row r="6" spans="1:15" ht="24.95" customHeight="1" x14ac:dyDescent="0.25">
      <c r="A6" s="5" t="s">
        <v>70</v>
      </c>
      <c r="B6" s="6">
        <v>0</v>
      </c>
      <c r="C6" s="8">
        <v>0</v>
      </c>
      <c r="D6" s="7">
        <v>0</v>
      </c>
      <c r="E6" s="6">
        <v>11</v>
      </c>
      <c r="F6" s="6">
        <v>14</v>
      </c>
      <c r="G6" s="7">
        <f>'[1]Dec 16'!K13</f>
        <v>67489.7</v>
      </c>
      <c r="H6" s="6">
        <v>0</v>
      </c>
      <c r="I6" s="6">
        <v>0</v>
      </c>
      <c r="J6" s="7">
        <v>0</v>
      </c>
      <c r="K6" s="6">
        <f t="shared" si="0"/>
        <v>11</v>
      </c>
      <c r="L6" s="8">
        <f t="shared" si="0"/>
        <v>14</v>
      </c>
      <c r="M6" s="7">
        <f t="shared" si="0"/>
        <v>67489.7</v>
      </c>
    </row>
    <row r="7" spans="1:15" ht="24.95" customHeight="1" x14ac:dyDescent="0.25">
      <c r="A7" s="5" t="s">
        <v>71</v>
      </c>
      <c r="B7" s="6">
        <v>3</v>
      </c>
      <c r="C7" s="8">
        <v>4</v>
      </c>
      <c r="D7" s="7">
        <f>'[1]Jan 17'!K5</f>
        <v>817</v>
      </c>
      <c r="E7" s="6">
        <v>2</v>
      </c>
      <c r="F7" s="8">
        <v>2</v>
      </c>
      <c r="G7" s="7">
        <f>'[1]Jan 17'!K8</f>
        <v>4305.25</v>
      </c>
      <c r="H7" s="6">
        <v>7</v>
      </c>
      <c r="I7" s="6">
        <v>7</v>
      </c>
      <c r="J7" s="7">
        <f>'[1]Jan 17'!K17</f>
        <v>46395</v>
      </c>
      <c r="K7" s="6">
        <f t="shared" si="0"/>
        <v>12</v>
      </c>
      <c r="L7" s="6">
        <f t="shared" si="0"/>
        <v>13</v>
      </c>
      <c r="M7" s="7">
        <f t="shared" si="0"/>
        <v>51517.25</v>
      </c>
      <c r="N7" s="10"/>
    </row>
    <row r="8" spans="1:15" ht="24.95" customHeight="1" x14ac:dyDescent="0.25">
      <c r="A8" s="5" t="s">
        <v>72</v>
      </c>
      <c r="B8" s="6">
        <f>'[1]Feb 17'!A12</f>
        <v>11</v>
      </c>
      <c r="C8" s="6">
        <f>'[1]Feb 17'!J13</f>
        <v>11</v>
      </c>
      <c r="D8" s="7">
        <f>'[1]Feb 17'!K13</f>
        <v>3710.6</v>
      </c>
      <c r="E8" s="6">
        <f>'[1]Feb 17'!A34</f>
        <v>21</v>
      </c>
      <c r="F8" s="6">
        <f>'[1]Feb 17'!J35</f>
        <v>21</v>
      </c>
      <c r="G8" s="7">
        <f>'[1]Feb 17'!K35</f>
        <v>59570.5</v>
      </c>
      <c r="H8" s="6">
        <v>0</v>
      </c>
      <c r="I8" s="6">
        <v>0</v>
      </c>
      <c r="J8" s="7">
        <v>0</v>
      </c>
      <c r="K8" s="6">
        <f t="shared" si="0"/>
        <v>32</v>
      </c>
      <c r="L8" s="6">
        <f t="shared" si="0"/>
        <v>32</v>
      </c>
      <c r="M8" s="7">
        <f t="shared" si="0"/>
        <v>63281.1</v>
      </c>
      <c r="N8" s="10"/>
    </row>
    <row r="9" spans="1:15" ht="24.95" customHeight="1" x14ac:dyDescent="0.25">
      <c r="A9" s="5" t="s">
        <v>73</v>
      </c>
      <c r="B9" s="6">
        <v>3</v>
      </c>
      <c r="C9" s="6">
        <v>3</v>
      </c>
      <c r="D9" s="7">
        <f>'[1]Mar 17'!K5</f>
        <v>1033.2</v>
      </c>
      <c r="E9" s="6">
        <f>'[1]Mar 17'!A63</f>
        <v>58</v>
      </c>
      <c r="F9" s="6">
        <f>'[1]Mar 17'!J64</f>
        <v>58</v>
      </c>
      <c r="G9" s="7">
        <f>'[1]Mar 17'!K64</f>
        <v>167453.35</v>
      </c>
      <c r="H9" s="6">
        <v>10</v>
      </c>
      <c r="I9" s="6">
        <v>10</v>
      </c>
      <c r="J9" s="7">
        <f>'[1]Mar 17'!K76</f>
        <v>67887</v>
      </c>
      <c r="K9" s="6">
        <f>B9+E9+H9</f>
        <v>71</v>
      </c>
      <c r="L9" s="6">
        <f>C9+F9+I9</f>
        <v>71</v>
      </c>
      <c r="M9" s="7">
        <f>D9+G9+J9</f>
        <v>236373.55000000002</v>
      </c>
      <c r="N9" s="11"/>
      <c r="O9" s="11"/>
    </row>
    <row r="10" spans="1:15" ht="24.95" customHeight="1" x14ac:dyDescent="0.25">
      <c r="A10" s="5" t="s">
        <v>74</v>
      </c>
      <c r="B10" s="6">
        <v>0</v>
      </c>
      <c r="C10" s="6">
        <v>0</v>
      </c>
      <c r="D10" s="7">
        <v>0</v>
      </c>
      <c r="E10" s="6">
        <v>30</v>
      </c>
      <c r="F10" s="6">
        <v>30</v>
      </c>
      <c r="G10" s="7">
        <v>80732.399999999994</v>
      </c>
      <c r="H10" s="6">
        <v>0</v>
      </c>
      <c r="I10" s="6">
        <v>0</v>
      </c>
      <c r="J10" s="7">
        <v>0</v>
      </c>
      <c r="K10" s="6">
        <f t="shared" ref="K10:M15" si="1">B10+E10+H10</f>
        <v>30</v>
      </c>
      <c r="L10" s="6">
        <f t="shared" si="1"/>
        <v>30</v>
      </c>
      <c r="M10" s="7">
        <f t="shared" si="1"/>
        <v>80732.399999999994</v>
      </c>
      <c r="N10" s="12"/>
    </row>
    <row r="11" spans="1:15" ht="24.95" customHeight="1" x14ac:dyDescent="0.25">
      <c r="A11" s="5" t="s">
        <v>75</v>
      </c>
      <c r="B11" s="6">
        <v>13</v>
      </c>
      <c r="C11" s="6">
        <v>13</v>
      </c>
      <c r="D11" s="7">
        <f>'[1]May 17'!K15</f>
        <v>3207.5</v>
      </c>
      <c r="E11" s="6">
        <v>31</v>
      </c>
      <c r="F11" s="6">
        <v>35</v>
      </c>
      <c r="G11" s="7">
        <f>'[1]May 17'!K47</f>
        <v>52202.45</v>
      </c>
      <c r="H11" s="6">
        <v>9</v>
      </c>
      <c r="I11" s="6">
        <v>9</v>
      </c>
      <c r="J11" s="7">
        <f>'[1]May 17'!K58</f>
        <v>65052</v>
      </c>
      <c r="K11" s="6">
        <f t="shared" si="1"/>
        <v>53</v>
      </c>
      <c r="L11" s="6">
        <f t="shared" si="1"/>
        <v>57</v>
      </c>
      <c r="M11" s="7">
        <f t="shared" si="1"/>
        <v>120461.95</v>
      </c>
      <c r="N11" s="10"/>
    </row>
    <row r="12" spans="1:15" ht="24.95" customHeight="1" x14ac:dyDescent="0.25">
      <c r="A12" s="5" t="s">
        <v>76</v>
      </c>
      <c r="B12" s="6">
        <v>0</v>
      </c>
      <c r="C12" s="6">
        <v>0</v>
      </c>
      <c r="D12" s="7">
        <v>0</v>
      </c>
      <c r="E12" s="6">
        <v>42</v>
      </c>
      <c r="F12" s="6">
        <v>57</v>
      </c>
      <c r="G12" s="7">
        <f>'[1]May 17 (GR)'!K44</f>
        <v>236027.65</v>
      </c>
      <c r="H12" s="6">
        <v>0</v>
      </c>
      <c r="I12" s="6">
        <v>0</v>
      </c>
      <c r="J12" s="7">
        <v>0</v>
      </c>
      <c r="K12" s="6">
        <f t="shared" si="1"/>
        <v>42</v>
      </c>
      <c r="L12" s="6">
        <f t="shared" si="1"/>
        <v>57</v>
      </c>
      <c r="M12" s="7">
        <f t="shared" si="1"/>
        <v>236027.65</v>
      </c>
      <c r="N12" s="10"/>
    </row>
    <row r="13" spans="1:15" ht="24.95" customHeight="1" x14ac:dyDescent="0.25">
      <c r="A13" s="5" t="s">
        <v>77</v>
      </c>
      <c r="B13" s="6">
        <v>0</v>
      </c>
      <c r="C13" s="6">
        <v>0</v>
      </c>
      <c r="D13" s="7">
        <v>0</v>
      </c>
      <c r="E13" s="6">
        <v>6</v>
      </c>
      <c r="F13" s="6">
        <v>6</v>
      </c>
      <c r="G13" s="7">
        <f>'[1]Jun 17'!K8</f>
        <v>16443.75</v>
      </c>
      <c r="H13" s="6">
        <v>6</v>
      </c>
      <c r="I13" s="6">
        <v>6</v>
      </c>
      <c r="J13" s="7">
        <f>'[1]Jun 17'!K16</f>
        <v>38772</v>
      </c>
      <c r="K13" s="6">
        <f t="shared" si="1"/>
        <v>12</v>
      </c>
      <c r="L13" s="6">
        <f t="shared" si="1"/>
        <v>12</v>
      </c>
      <c r="M13" s="7">
        <f t="shared" si="1"/>
        <v>55215.75</v>
      </c>
      <c r="N13" s="10"/>
    </row>
    <row r="14" spans="1:15" ht="24.95" customHeight="1" x14ac:dyDescent="0.25">
      <c r="A14" s="5" t="s">
        <v>78</v>
      </c>
      <c r="B14" s="6">
        <v>2</v>
      </c>
      <c r="C14" s="6">
        <v>2</v>
      </c>
      <c r="D14" s="7">
        <f>'[1]Jul 17'!K4</f>
        <v>358.2</v>
      </c>
      <c r="E14" s="6">
        <f>'[1]Jul 17'!A34</f>
        <v>30</v>
      </c>
      <c r="F14" s="6">
        <f>'[1]Jul 17'!J35</f>
        <v>38</v>
      </c>
      <c r="G14" s="7">
        <f>'[1]Jul 17'!K35</f>
        <v>84558.45</v>
      </c>
      <c r="H14" s="6">
        <v>0</v>
      </c>
      <c r="I14" s="6">
        <v>0</v>
      </c>
      <c r="J14" s="7">
        <v>0</v>
      </c>
      <c r="K14" s="6">
        <f t="shared" si="1"/>
        <v>32</v>
      </c>
      <c r="L14" s="6">
        <f t="shared" si="1"/>
        <v>40</v>
      </c>
      <c r="M14" s="7">
        <f t="shared" si="1"/>
        <v>84916.65</v>
      </c>
      <c r="N14" s="10"/>
    </row>
    <row r="15" spans="1:15" ht="24.95" customHeight="1" x14ac:dyDescent="0.25">
      <c r="A15" s="5" t="s">
        <v>79</v>
      </c>
      <c r="B15" s="6">
        <v>1</v>
      </c>
      <c r="C15" s="6">
        <v>1</v>
      </c>
      <c r="D15" s="7">
        <v>445.5</v>
      </c>
      <c r="E15" s="6">
        <v>15</v>
      </c>
      <c r="F15" s="6">
        <v>24</v>
      </c>
      <c r="G15" s="7">
        <v>41919.949999999997</v>
      </c>
      <c r="H15" s="6">
        <v>7</v>
      </c>
      <c r="I15" s="6">
        <v>7</v>
      </c>
      <c r="J15" s="7">
        <v>45315</v>
      </c>
      <c r="K15" s="6">
        <f t="shared" si="1"/>
        <v>23</v>
      </c>
      <c r="L15" s="6">
        <f t="shared" si="1"/>
        <v>32</v>
      </c>
      <c r="M15" s="7">
        <f t="shared" si="1"/>
        <v>87680.45</v>
      </c>
      <c r="N15" s="10"/>
    </row>
    <row r="16" spans="1:15" ht="24.95" customHeight="1" x14ac:dyDescent="0.25">
      <c r="A16" s="13" t="s">
        <v>7</v>
      </c>
      <c r="B16" s="14">
        <f t="shared" ref="B16:M16" si="2">B4+B5+B6+B7+B8+B9+B10+B11+B13+B14+B15</f>
        <v>42</v>
      </c>
      <c r="C16" s="14">
        <f t="shared" si="2"/>
        <v>43</v>
      </c>
      <c r="D16" s="15">
        <f t="shared" si="2"/>
        <v>12549.1</v>
      </c>
      <c r="E16" s="14">
        <f t="shared" si="2"/>
        <v>291</v>
      </c>
      <c r="F16" s="14">
        <f t="shared" si="2"/>
        <v>328</v>
      </c>
      <c r="G16" s="15">
        <f t="shared" si="2"/>
        <v>814908.54999999993</v>
      </c>
      <c r="H16" s="14">
        <f t="shared" si="2"/>
        <v>58</v>
      </c>
      <c r="I16" s="14">
        <f t="shared" si="2"/>
        <v>58</v>
      </c>
      <c r="J16" s="43">
        <f t="shared" si="2"/>
        <v>389178</v>
      </c>
      <c r="K16" s="14">
        <f t="shared" si="2"/>
        <v>391</v>
      </c>
      <c r="L16" s="14">
        <f t="shared" si="2"/>
        <v>429</v>
      </c>
      <c r="M16" s="15">
        <f t="shared" si="2"/>
        <v>1216635.6499999999</v>
      </c>
    </row>
    <row r="17" spans="1:14" ht="25.5" customHeight="1" x14ac:dyDescent="0.25">
      <c r="A17" s="42" t="s">
        <v>8</v>
      </c>
      <c r="B17" s="120">
        <f>2000000-M16</f>
        <v>783364.35000000009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2"/>
      <c r="N17" s="10"/>
    </row>
    <row r="19" spans="1:14" ht="25.5" customHeight="1" x14ac:dyDescent="0.25">
      <c r="A19" s="113" t="s">
        <v>9</v>
      </c>
      <c r="B19" s="113"/>
      <c r="G19" s="9"/>
    </row>
  </sheetData>
  <mergeCells count="8">
    <mergeCell ref="A19:B19"/>
    <mergeCell ref="A1:M1"/>
    <mergeCell ref="A2:A3"/>
    <mergeCell ref="B2:D2"/>
    <mergeCell ref="E2:G2"/>
    <mergeCell ref="H2:J2"/>
    <mergeCell ref="K2:M2"/>
    <mergeCell ref="B17:M17"/>
  </mergeCells>
  <pageMargins left="0.7" right="0.7" top="0.75" bottom="0.75" header="0.3" footer="0.3"/>
  <pageSetup paperSize="9" scale="7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G9" sqref="G9"/>
    </sheetView>
  </sheetViews>
  <sheetFormatPr defaultColWidth="16.5703125" defaultRowHeight="25.5" customHeight="1" x14ac:dyDescent="0.25"/>
  <cols>
    <col min="1" max="1" width="20" style="16" customWidth="1"/>
    <col min="2" max="3" width="9.42578125" style="16" customWidth="1"/>
    <col min="4" max="4" width="14.140625" style="17" customWidth="1"/>
    <col min="5" max="6" width="9.42578125" style="17" customWidth="1"/>
    <col min="7" max="7" width="17.5703125" style="17" customWidth="1"/>
    <col min="8" max="9" width="9.42578125" style="17" customWidth="1"/>
    <col min="10" max="10" width="14.140625" style="17" customWidth="1"/>
    <col min="11" max="12" width="9.42578125" style="17" customWidth="1"/>
    <col min="13" max="13" width="16.140625" style="9" customWidth="1"/>
    <col min="14" max="256" width="16.5703125" style="1"/>
    <col min="257" max="257" width="20" style="1" customWidth="1"/>
    <col min="258" max="259" width="7.5703125" style="1" customWidth="1"/>
    <col min="260" max="260" width="14.140625" style="1" customWidth="1"/>
    <col min="261" max="262" width="7.5703125" style="1" customWidth="1"/>
    <col min="263" max="263" width="17.5703125" style="1" customWidth="1"/>
    <col min="264" max="265" width="7.5703125" style="1" customWidth="1"/>
    <col min="266" max="266" width="14.140625" style="1" customWidth="1"/>
    <col min="267" max="268" width="7.5703125" style="1" customWidth="1"/>
    <col min="269" max="269" width="16.140625" style="1" customWidth="1"/>
    <col min="270" max="512" width="16.5703125" style="1"/>
    <col min="513" max="513" width="20" style="1" customWidth="1"/>
    <col min="514" max="515" width="7.5703125" style="1" customWidth="1"/>
    <col min="516" max="516" width="14.140625" style="1" customWidth="1"/>
    <col min="517" max="518" width="7.5703125" style="1" customWidth="1"/>
    <col min="519" max="519" width="17.5703125" style="1" customWidth="1"/>
    <col min="520" max="521" width="7.5703125" style="1" customWidth="1"/>
    <col min="522" max="522" width="14.140625" style="1" customWidth="1"/>
    <col min="523" max="524" width="7.5703125" style="1" customWidth="1"/>
    <col min="525" max="525" width="16.140625" style="1" customWidth="1"/>
    <col min="526" max="768" width="16.5703125" style="1"/>
    <col min="769" max="769" width="20" style="1" customWidth="1"/>
    <col min="770" max="771" width="7.5703125" style="1" customWidth="1"/>
    <col min="772" max="772" width="14.140625" style="1" customWidth="1"/>
    <col min="773" max="774" width="7.5703125" style="1" customWidth="1"/>
    <col min="775" max="775" width="17.5703125" style="1" customWidth="1"/>
    <col min="776" max="777" width="7.5703125" style="1" customWidth="1"/>
    <col min="778" max="778" width="14.140625" style="1" customWidth="1"/>
    <col min="779" max="780" width="7.5703125" style="1" customWidth="1"/>
    <col min="781" max="781" width="16.140625" style="1" customWidth="1"/>
    <col min="782" max="1024" width="16.5703125" style="1"/>
    <col min="1025" max="1025" width="20" style="1" customWidth="1"/>
    <col min="1026" max="1027" width="7.5703125" style="1" customWidth="1"/>
    <col min="1028" max="1028" width="14.140625" style="1" customWidth="1"/>
    <col min="1029" max="1030" width="7.5703125" style="1" customWidth="1"/>
    <col min="1031" max="1031" width="17.5703125" style="1" customWidth="1"/>
    <col min="1032" max="1033" width="7.5703125" style="1" customWidth="1"/>
    <col min="1034" max="1034" width="14.140625" style="1" customWidth="1"/>
    <col min="1035" max="1036" width="7.5703125" style="1" customWidth="1"/>
    <col min="1037" max="1037" width="16.140625" style="1" customWidth="1"/>
    <col min="1038" max="1280" width="16.5703125" style="1"/>
    <col min="1281" max="1281" width="20" style="1" customWidth="1"/>
    <col min="1282" max="1283" width="7.5703125" style="1" customWidth="1"/>
    <col min="1284" max="1284" width="14.140625" style="1" customWidth="1"/>
    <col min="1285" max="1286" width="7.5703125" style="1" customWidth="1"/>
    <col min="1287" max="1287" width="17.5703125" style="1" customWidth="1"/>
    <col min="1288" max="1289" width="7.5703125" style="1" customWidth="1"/>
    <col min="1290" max="1290" width="14.140625" style="1" customWidth="1"/>
    <col min="1291" max="1292" width="7.5703125" style="1" customWidth="1"/>
    <col min="1293" max="1293" width="16.140625" style="1" customWidth="1"/>
    <col min="1294" max="1536" width="16.5703125" style="1"/>
    <col min="1537" max="1537" width="20" style="1" customWidth="1"/>
    <col min="1538" max="1539" width="7.5703125" style="1" customWidth="1"/>
    <col min="1540" max="1540" width="14.140625" style="1" customWidth="1"/>
    <col min="1541" max="1542" width="7.5703125" style="1" customWidth="1"/>
    <col min="1543" max="1543" width="17.5703125" style="1" customWidth="1"/>
    <col min="1544" max="1545" width="7.5703125" style="1" customWidth="1"/>
    <col min="1546" max="1546" width="14.140625" style="1" customWidth="1"/>
    <col min="1547" max="1548" width="7.5703125" style="1" customWidth="1"/>
    <col min="1549" max="1549" width="16.140625" style="1" customWidth="1"/>
    <col min="1550" max="1792" width="16.5703125" style="1"/>
    <col min="1793" max="1793" width="20" style="1" customWidth="1"/>
    <col min="1794" max="1795" width="7.5703125" style="1" customWidth="1"/>
    <col min="1796" max="1796" width="14.140625" style="1" customWidth="1"/>
    <col min="1797" max="1798" width="7.5703125" style="1" customWidth="1"/>
    <col min="1799" max="1799" width="17.5703125" style="1" customWidth="1"/>
    <col min="1800" max="1801" width="7.5703125" style="1" customWidth="1"/>
    <col min="1802" max="1802" width="14.140625" style="1" customWidth="1"/>
    <col min="1803" max="1804" width="7.5703125" style="1" customWidth="1"/>
    <col min="1805" max="1805" width="16.140625" style="1" customWidth="1"/>
    <col min="1806" max="2048" width="16.5703125" style="1"/>
    <col min="2049" max="2049" width="20" style="1" customWidth="1"/>
    <col min="2050" max="2051" width="7.5703125" style="1" customWidth="1"/>
    <col min="2052" max="2052" width="14.140625" style="1" customWidth="1"/>
    <col min="2053" max="2054" width="7.5703125" style="1" customWidth="1"/>
    <col min="2055" max="2055" width="17.5703125" style="1" customWidth="1"/>
    <col min="2056" max="2057" width="7.5703125" style="1" customWidth="1"/>
    <col min="2058" max="2058" width="14.140625" style="1" customWidth="1"/>
    <col min="2059" max="2060" width="7.5703125" style="1" customWidth="1"/>
    <col min="2061" max="2061" width="16.140625" style="1" customWidth="1"/>
    <col min="2062" max="2304" width="16.5703125" style="1"/>
    <col min="2305" max="2305" width="20" style="1" customWidth="1"/>
    <col min="2306" max="2307" width="7.5703125" style="1" customWidth="1"/>
    <col min="2308" max="2308" width="14.140625" style="1" customWidth="1"/>
    <col min="2309" max="2310" width="7.5703125" style="1" customWidth="1"/>
    <col min="2311" max="2311" width="17.5703125" style="1" customWidth="1"/>
    <col min="2312" max="2313" width="7.5703125" style="1" customWidth="1"/>
    <col min="2314" max="2314" width="14.140625" style="1" customWidth="1"/>
    <col min="2315" max="2316" width="7.5703125" style="1" customWidth="1"/>
    <col min="2317" max="2317" width="16.140625" style="1" customWidth="1"/>
    <col min="2318" max="2560" width="16.5703125" style="1"/>
    <col min="2561" max="2561" width="20" style="1" customWidth="1"/>
    <col min="2562" max="2563" width="7.5703125" style="1" customWidth="1"/>
    <col min="2564" max="2564" width="14.140625" style="1" customWidth="1"/>
    <col min="2565" max="2566" width="7.5703125" style="1" customWidth="1"/>
    <col min="2567" max="2567" width="17.5703125" style="1" customWidth="1"/>
    <col min="2568" max="2569" width="7.5703125" style="1" customWidth="1"/>
    <col min="2570" max="2570" width="14.140625" style="1" customWidth="1"/>
    <col min="2571" max="2572" width="7.5703125" style="1" customWidth="1"/>
    <col min="2573" max="2573" width="16.140625" style="1" customWidth="1"/>
    <col min="2574" max="2816" width="16.5703125" style="1"/>
    <col min="2817" max="2817" width="20" style="1" customWidth="1"/>
    <col min="2818" max="2819" width="7.5703125" style="1" customWidth="1"/>
    <col min="2820" max="2820" width="14.140625" style="1" customWidth="1"/>
    <col min="2821" max="2822" width="7.5703125" style="1" customWidth="1"/>
    <col min="2823" max="2823" width="17.5703125" style="1" customWidth="1"/>
    <col min="2824" max="2825" width="7.5703125" style="1" customWidth="1"/>
    <col min="2826" max="2826" width="14.140625" style="1" customWidth="1"/>
    <col min="2827" max="2828" width="7.5703125" style="1" customWidth="1"/>
    <col min="2829" max="2829" width="16.140625" style="1" customWidth="1"/>
    <col min="2830" max="3072" width="16.5703125" style="1"/>
    <col min="3073" max="3073" width="20" style="1" customWidth="1"/>
    <col min="3074" max="3075" width="7.5703125" style="1" customWidth="1"/>
    <col min="3076" max="3076" width="14.140625" style="1" customWidth="1"/>
    <col min="3077" max="3078" width="7.5703125" style="1" customWidth="1"/>
    <col min="3079" max="3079" width="17.5703125" style="1" customWidth="1"/>
    <col min="3080" max="3081" width="7.5703125" style="1" customWidth="1"/>
    <col min="3082" max="3082" width="14.140625" style="1" customWidth="1"/>
    <col min="3083" max="3084" width="7.5703125" style="1" customWidth="1"/>
    <col min="3085" max="3085" width="16.140625" style="1" customWidth="1"/>
    <col min="3086" max="3328" width="16.5703125" style="1"/>
    <col min="3329" max="3329" width="20" style="1" customWidth="1"/>
    <col min="3330" max="3331" width="7.5703125" style="1" customWidth="1"/>
    <col min="3332" max="3332" width="14.140625" style="1" customWidth="1"/>
    <col min="3333" max="3334" width="7.5703125" style="1" customWidth="1"/>
    <col min="3335" max="3335" width="17.5703125" style="1" customWidth="1"/>
    <col min="3336" max="3337" width="7.5703125" style="1" customWidth="1"/>
    <col min="3338" max="3338" width="14.140625" style="1" customWidth="1"/>
    <col min="3339" max="3340" width="7.5703125" style="1" customWidth="1"/>
    <col min="3341" max="3341" width="16.140625" style="1" customWidth="1"/>
    <col min="3342" max="3584" width="16.5703125" style="1"/>
    <col min="3585" max="3585" width="20" style="1" customWidth="1"/>
    <col min="3586" max="3587" width="7.5703125" style="1" customWidth="1"/>
    <col min="3588" max="3588" width="14.140625" style="1" customWidth="1"/>
    <col min="3589" max="3590" width="7.5703125" style="1" customWidth="1"/>
    <col min="3591" max="3591" width="17.5703125" style="1" customWidth="1"/>
    <col min="3592" max="3593" width="7.5703125" style="1" customWidth="1"/>
    <col min="3594" max="3594" width="14.140625" style="1" customWidth="1"/>
    <col min="3595" max="3596" width="7.5703125" style="1" customWidth="1"/>
    <col min="3597" max="3597" width="16.140625" style="1" customWidth="1"/>
    <col min="3598" max="3840" width="16.5703125" style="1"/>
    <col min="3841" max="3841" width="20" style="1" customWidth="1"/>
    <col min="3842" max="3843" width="7.5703125" style="1" customWidth="1"/>
    <col min="3844" max="3844" width="14.140625" style="1" customWidth="1"/>
    <col min="3845" max="3846" width="7.5703125" style="1" customWidth="1"/>
    <col min="3847" max="3847" width="17.5703125" style="1" customWidth="1"/>
    <col min="3848" max="3849" width="7.5703125" style="1" customWidth="1"/>
    <col min="3850" max="3850" width="14.140625" style="1" customWidth="1"/>
    <col min="3851" max="3852" width="7.5703125" style="1" customWidth="1"/>
    <col min="3853" max="3853" width="16.140625" style="1" customWidth="1"/>
    <col min="3854" max="4096" width="16.5703125" style="1"/>
    <col min="4097" max="4097" width="20" style="1" customWidth="1"/>
    <col min="4098" max="4099" width="7.5703125" style="1" customWidth="1"/>
    <col min="4100" max="4100" width="14.140625" style="1" customWidth="1"/>
    <col min="4101" max="4102" width="7.5703125" style="1" customWidth="1"/>
    <col min="4103" max="4103" width="17.5703125" style="1" customWidth="1"/>
    <col min="4104" max="4105" width="7.5703125" style="1" customWidth="1"/>
    <col min="4106" max="4106" width="14.140625" style="1" customWidth="1"/>
    <col min="4107" max="4108" width="7.5703125" style="1" customWidth="1"/>
    <col min="4109" max="4109" width="16.140625" style="1" customWidth="1"/>
    <col min="4110" max="4352" width="16.5703125" style="1"/>
    <col min="4353" max="4353" width="20" style="1" customWidth="1"/>
    <col min="4354" max="4355" width="7.5703125" style="1" customWidth="1"/>
    <col min="4356" max="4356" width="14.140625" style="1" customWidth="1"/>
    <col min="4357" max="4358" width="7.5703125" style="1" customWidth="1"/>
    <col min="4359" max="4359" width="17.5703125" style="1" customWidth="1"/>
    <col min="4360" max="4361" width="7.5703125" style="1" customWidth="1"/>
    <col min="4362" max="4362" width="14.140625" style="1" customWidth="1"/>
    <col min="4363" max="4364" width="7.5703125" style="1" customWidth="1"/>
    <col min="4365" max="4365" width="16.140625" style="1" customWidth="1"/>
    <col min="4366" max="4608" width="16.5703125" style="1"/>
    <col min="4609" max="4609" width="20" style="1" customWidth="1"/>
    <col min="4610" max="4611" width="7.5703125" style="1" customWidth="1"/>
    <col min="4612" max="4612" width="14.140625" style="1" customWidth="1"/>
    <col min="4613" max="4614" width="7.5703125" style="1" customWidth="1"/>
    <col min="4615" max="4615" width="17.5703125" style="1" customWidth="1"/>
    <col min="4616" max="4617" width="7.5703125" style="1" customWidth="1"/>
    <col min="4618" max="4618" width="14.140625" style="1" customWidth="1"/>
    <col min="4619" max="4620" width="7.5703125" style="1" customWidth="1"/>
    <col min="4621" max="4621" width="16.140625" style="1" customWidth="1"/>
    <col min="4622" max="4864" width="16.5703125" style="1"/>
    <col min="4865" max="4865" width="20" style="1" customWidth="1"/>
    <col min="4866" max="4867" width="7.5703125" style="1" customWidth="1"/>
    <col min="4868" max="4868" width="14.140625" style="1" customWidth="1"/>
    <col min="4869" max="4870" width="7.5703125" style="1" customWidth="1"/>
    <col min="4871" max="4871" width="17.5703125" style="1" customWidth="1"/>
    <col min="4872" max="4873" width="7.5703125" style="1" customWidth="1"/>
    <col min="4874" max="4874" width="14.140625" style="1" customWidth="1"/>
    <col min="4875" max="4876" width="7.5703125" style="1" customWidth="1"/>
    <col min="4877" max="4877" width="16.140625" style="1" customWidth="1"/>
    <col min="4878" max="5120" width="16.5703125" style="1"/>
    <col min="5121" max="5121" width="20" style="1" customWidth="1"/>
    <col min="5122" max="5123" width="7.5703125" style="1" customWidth="1"/>
    <col min="5124" max="5124" width="14.140625" style="1" customWidth="1"/>
    <col min="5125" max="5126" width="7.5703125" style="1" customWidth="1"/>
    <col min="5127" max="5127" width="17.5703125" style="1" customWidth="1"/>
    <col min="5128" max="5129" width="7.5703125" style="1" customWidth="1"/>
    <col min="5130" max="5130" width="14.140625" style="1" customWidth="1"/>
    <col min="5131" max="5132" width="7.5703125" style="1" customWidth="1"/>
    <col min="5133" max="5133" width="16.140625" style="1" customWidth="1"/>
    <col min="5134" max="5376" width="16.5703125" style="1"/>
    <col min="5377" max="5377" width="20" style="1" customWidth="1"/>
    <col min="5378" max="5379" width="7.5703125" style="1" customWidth="1"/>
    <col min="5380" max="5380" width="14.140625" style="1" customWidth="1"/>
    <col min="5381" max="5382" width="7.5703125" style="1" customWidth="1"/>
    <col min="5383" max="5383" width="17.5703125" style="1" customWidth="1"/>
    <col min="5384" max="5385" width="7.5703125" style="1" customWidth="1"/>
    <col min="5386" max="5386" width="14.140625" style="1" customWidth="1"/>
    <col min="5387" max="5388" width="7.5703125" style="1" customWidth="1"/>
    <col min="5389" max="5389" width="16.140625" style="1" customWidth="1"/>
    <col min="5390" max="5632" width="16.5703125" style="1"/>
    <col min="5633" max="5633" width="20" style="1" customWidth="1"/>
    <col min="5634" max="5635" width="7.5703125" style="1" customWidth="1"/>
    <col min="5636" max="5636" width="14.140625" style="1" customWidth="1"/>
    <col min="5637" max="5638" width="7.5703125" style="1" customWidth="1"/>
    <col min="5639" max="5639" width="17.5703125" style="1" customWidth="1"/>
    <col min="5640" max="5641" width="7.5703125" style="1" customWidth="1"/>
    <col min="5642" max="5642" width="14.140625" style="1" customWidth="1"/>
    <col min="5643" max="5644" width="7.5703125" style="1" customWidth="1"/>
    <col min="5645" max="5645" width="16.140625" style="1" customWidth="1"/>
    <col min="5646" max="5888" width="16.5703125" style="1"/>
    <col min="5889" max="5889" width="20" style="1" customWidth="1"/>
    <col min="5890" max="5891" width="7.5703125" style="1" customWidth="1"/>
    <col min="5892" max="5892" width="14.140625" style="1" customWidth="1"/>
    <col min="5893" max="5894" width="7.5703125" style="1" customWidth="1"/>
    <col min="5895" max="5895" width="17.5703125" style="1" customWidth="1"/>
    <col min="5896" max="5897" width="7.5703125" style="1" customWidth="1"/>
    <col min="5898" max="5898" width="14.140625" style="1" customWidth="1"/>
    <col min="5899" max="5900" width="7.5703125" style="1" customWidth="1"/>
    <col min="5901" max="5901" width="16.140625" style="1" customWidth="1"/>
    <col min="5902" max="6144" width="16.5703125" style="1"/>
    <col min="6145" max="6145" width="20" style="1" customWidth="1"/>
    <col min="6146" max="6147" width="7.5703125" style="1" customWidth="1"/>
    <col min="6148" max="6148" width="14.140625" style="1" customWidth="1"/>
    <col min="6149" max="6150" width="7.5703125" style="1" customWidth="1"/>
    <col min="6151" max="6151" width="17.5703125" style="1" customWidth="1"/>
    <col min="6152" max="6153" width="7.5703125" style="1" customWidth="1"/>
    <col min="6154" max="6154" width="14.140625" style="1" customWidth="1"/>
    <col min="6155" max="6156" width="7.5703125" style="1" customWidth="1"/>
    <col min="6157" max="6157" width="16.140625" style="1" customWidth="1"/>
    <col min="6158" max="6400" width="16.5703125" style="1"/>
    <col min="6401" max="6401" width="20" style="1" customWidth="1"/>
    <col min="6402" max="6403" width="7.5703125" style="1" customWidth="1"/>
    <col min="6404" max="6404" width="14.140625" style="1" customWidth="1"/>
    <col min="6405" max="6406" width="7.5703125" style="1" customWidth="1"/>
    <col min="6407" max="6407" width="17.5703125" style="1" customWidth="1"/>
    <col min="6408" max="6409" width="7.5703125" style="1" customWidth="1"/>
    <col min="6410" max="6410" width="14.140625" style="1" customWidth="1"/>
    <col min="6411" max="6412" width="7.5703125" style="1" customWidth="1"/>
    <col min="6413" max="6413" width="16.140625" style="1" customWidth="1"/>
    <col min="6414" max="6656" width="16.5703125" style="1"/>
    <col min="6657" max="6657" width="20" style="1" customWidth="1"/>
    <col min="6658" max="6659" width="7.5703125" style="1" customWidth="1"/>
    <col min="6660" max="6660" width="14.140625" style="1" customWidth="1"/>
    <col min="6661" max="6662" width="7.5703125" style="1" customWidth="1"/>
    <col min="6663" max="6663" width="17.5703125" style="1" customWidth="1"/>
    <col min="6664" max="6665" width="7.5703125" style="1" customWidth="1"/>
    <col min="6666" max="6666" width="14.140625" style="1" customWidth="1"/>
    <col min="6667" max="6668" width="7.5703125" style="1" customWidth="1"/>
    <col min="6669" max="6669" width="16.140625" style="1" customWidth="1"/>
    <col min="6670" max="6912" width="16.5703125" style="1"/>
    <col min="6913" max="6913" width="20" style="1" customWidth="1"/>
    <col min="6914" max="6915" width="7.5703125" style="1" customWidth="1"/>
    <col min="6916" max="6916" width="14.140625" style="1" customWidth="1"/>
    <col min="6917" max="6918" width="7.5703125" style="1" customWidth="1"/>
    <col min="6919" max="6919" width="17.5703125" style="1" customWidth="1"/>
    <col min="6920" max="6921" width="7.5703125" style="1" customWidth="1"/>
    <col min="6922" max="6922" width="14.140625" style="1" customWidth="1"/>
    <col min="6923" max="6924" width="7.5703125" style="1" customWidth="1"/>
    <col min="6925" max="6925" width="16.140625" style="1" customWidth="1"/>
    <col min="6926" max="7168" width="16.5703125" style="1"/>
    <col min="7169" max="7169" width="20" style="1" customWidth="1"/>
    <col min="7170" max="7171" width="7.5703125" style="1" customWidth="1"/>
    <col min="7172" max="7172" width="14.140625" style="1" customWidth="1"/>
    <col min="7173" max="7174" width="7.5703125" style="1" customWidth="1"/>
    <col min="7175" max="7175" width="17.5703125" style="1" customWidth="1"/>
    <col min="7176" max="7177" width="7.5703125" style="1" customWidth="1"/>
    <col min="7178" max="7178" width="14.140625" style="1" customWidth="1"/>
    <col min="7179" max="7180" width="7.5703125" style="1" customWidth="1"/>
    <col min="7181" max="7181" width="16.140625" style="1" customWidth="1"/>
    <col min="7182" max="7424" width="16.5703125" style="1"/>
    <col min="7425" max="7425" width="20" style="1" customWidth="1"/>
    <col min="7426" max="7427" width="7.5703125" style="1" customWidth="1"/>
    <col min="7428" max="7428" width="14.140625" style="1" customWidth="1"/>
    <col min="7429" max="7430" width="7.5703125" style="1" customWidth="1"/>
    <col min="7431" max="7431" width="17.5703125" style="1" customWidth="1"/>
    <col min="7432" max="7433" width="7.5703125" style="1" customWidth="1"/>
    <col min="7434" max="7434" width="14.140625" style="1" customWidth="1"/>
    <col min="7435" max="7436" width="7.5703125" style="1" customWidth="1"/>
    <col min="7437" max="7437" width="16.140625" style="1" customWidth="1"/>
    <col min="7438" max="7680" width="16.5703125" style="1"/>
    <col min="7681" max="7681" width="20" style="1" customWidth="1"/>
    <col min="7682" max="7683" width="7.5703125" style="1" customWidth="1"/>
    <col min="7684" max="7684" width="14.140625" style="1" customWidth="1"/>
    <col min="7685" max="7686" width="7.5703125" style="1" customWidth="1"/>
    <col min="7687" max="7687" width="17.5703125" style="1" customWidth="1"/>
    <col min="7688" max="7689" width="7.5703125" style="1" customWidth="1"/>
    <col min="7690" max="7690" width="14.140625" style="1" customWidth="1"/>
    <col min="7691" max="7692" width="7.5703125" style="1" customWidth="1"/>
    <col min="7693" max="7693" width="16.140625" style="1" customWidth="1"/>
    <col min="7694" max="7936" width="16.5703125" style="1"/>
    <col min="7937" max="7937" width="20" style="1" customWidth="1"/>
    <col min="7938" max="7939" width="7.5703125" style="1" customWidth="1"/>
    <col min="7940" max="7940" width="14.140625" style="1" customWidth="1"/>
    <col min="7941" max="7942" width="7.5703125" style="1" customWidth="1"/>
    <col min="7943" max="7943" width="17.5703125" style="1" customWidth="1"/>
    <col min="7944" max="7945" width="7.5703125" style="1" customWidth="1"/>
    <col min="7946" max="7946" width="14.140625" style="1" customWidth="1"/>
    <col min="7947" max="7948" width="7.5703125" style="1" customWidth="1"/>
    <col min="7949" max="7949" width="16.140625" style="1" customWidth="1"/>
    <col min="7950" max="8192" width="16.5703125" style="1"/>
    <col min="8193" max="8193" width="20" style="1" customWidth="1"/>
    <col min="8194" max="8195" width="7.5703125" style="1" customWidth="1"/>
    <col min="8196" max="8196" width="14.140625" style="1" customWidth="1"/>
    <col min="8197" max="8198" width="7.5703125" style="1" customWidth="1"/>
    <col min="8199" max="8199" width="17.5703125" style="1" customWidth="1"/>
    <col min="8200" max="8201" width="7.5703125" style="1" customWidth="1"/>
    <col min="8202" max="8202" width="14.140625" style="1" customWidth="1"/>
    <col min="8203" max="8204" width="7.5703125" style="1" customWidth="1"/>
    <col min="8205" max="8205" width="16.140625" style="1" customWidth="1"/>
    <col min="8206" max="8448" width="16.5703125" style="1"/>
    <col min="8449" max="8449" width="20" style="1" customWidth="1"/>
    <col min="8450" max="8451" width="7.5703125" style="1" customWidth="1"/>
    <col min="8452" max="8452" width="14.140625" style="1" customWidth="1"/>
    <col min="8453" max="8454" width="7.5703125" style="1" customWidth="1"/>
    <col min="8455" max="8455" width="17.5703125" style="1" customWidth="1"/>
    <col min="8456" max="8457" width="7.5703125" style="1" customWidth="1"/>
    <col min="8458" max="8458" width="14.140625" style="1" customWidth="1"/>
    <col min="8459" max="8460" width="7.5703125" style="1" customWidth="1"/>
    <col min="8461" max="8461" width="16.140625" style="1" customWidth="1"/>
    <col min="8462" max="8704" width="16.5703125" style="1"/>
    <col min="8705" max="8705" width="20" style="1" customWidth="1"/>
    <col min="8706" max="8707" width="7.5703125" style="1" customWidth="1"/>
    <col min="8708" max="8708" width="14.140625" style="1" customWidth="1"/>
    <col min="8709" max="8710" width="7.5703125" style="1" customWidth="1"/>
    <col min="8711" max="8711" width="17.5703125" style="1" customWidth="1"/>
    <col min="8712" max="8713" width="7.5703125" style="1" customWidth="1"/>
    <col min="8714" max="8714" width="14.140625" style="1" customWidth="1"/>
    <col min="8715" max="8716" width="7.5703125" style="1" customWidth="1"/>
    <col min="8717" max="8717" width="16.140625" style="1" customWidth="1"/>
    <col min="8718" max="8960" width="16.5703125" style="1"/>
    <col min="8961" max="8961" width="20" style="1" customWidth="1"/>
    <col min="8962" max="8963" width="7.5703125" style="1" customWidth="1"/>
    <col min="8964" max="8964" width="14.140625" style="1" customWidth="1"/>
    <col min="8965" max="8966" width="7.5703125" style="1" customWidth="1"/>
    <col min="8967" max="8967" width="17.5703125" style="1" customWidth="1"/>
    <col min="8968" max="8969" width="7.5703125" style="1" customWidth="1"/>
    <col min="8970" max="8970" width="14.140625" style="1" customWidth="1"/>
    <col min="8971" max="8972" width="7.5703125" style="1" customWidth="1"/>
    <col min="8973" max="8973" width="16.140625" style="1" customWidth="1"/>
    <col min="8974" max="9216" width="16.5703125" style="1"/>
    <col min="9217" max="9217" width="20" style="1" customWidth="1"/>
    <col min="9218" max="9219" width="7.5703125" style="1" customWidth="1"/>
    <col min="9220" max="9220" width="14.140625" style="1" customWidth="1"/>
    <col min="9221" max="9222" width="7.5703125" style="1" customWidth="1"/>
    <col min="9223" max="9223" width="17.5703125" style="1" customWidth="1"/>
    <col min="9224" max="9225" width="7.5703125" style="1" customWidth="1"/>
    <col min="9226" max="9226" width="14.140625" style="1" customWidth="1"/>
    <col min="9227" max="9228" width="7.5703125" style="1" customWidth="1"/>
    <col min="9229" max="9229" width="16.140625" style="1" customWidth="1"/>
    <col min="9230" max="9472" width="16.5703125" style="1"/>
    <col min="9473" max="9473" width="20" style="1" customWidth="1"/>
    <col min="9474" max="9475" width="7.5703125" style="1" customWidth="1"/>
    <col min="9476" max="9476" width="14.140625" style="1" customWidth="1"/>
    <col min="9477" max="9478" width="7.5703125" style="1" customWidth="1"/>
    <col min="9479" max="9479" width="17.5703125" style="1" customWidth="1"/>
    <col min="9480" max="9481" width="7.5703125" style="1" customWidth="1"/>
    <col min="9482" max="9482" width="14.140625" style="1" customWidth="1"/>
    <col min="9483" max="9484" width="7.5703125" style="1" customWidth="1"/>
    <col min="9485" max="9485" width="16.140625" style="1" customWidth="1"/>
    <col min="9486" max="9728" width="16.5703125" style="1"/>
    <col min="9729" max="9729" width="20" style="1" customWidth="1"/>
    <col min="9730" max="9731" width="7.5703125" style="1" customWidth="1"/>
    <col min="9732" max="9732" width="14.140625" style="1" customWidth="1"/>
    <col min="9733" max="9734" width="7.5703125" style="1" customWidth="1"/>
    <col min="9735" max="9735" width="17.5703125" style="1" customWidth="1"/>
    <col min="9736" max="9737" width="7.5703125" style="1" customWidth="1"/>
    <col min="9738" max="9738" width="14.140625" style="1" customWidth="1"/>
    <col min="9739" max="9740" width="7.5703125" style="1" customWidth="1"/>
    <col min="9741" max="9741" width="16.140625" style="1" customWidth="1"/>
    <col min="9742" max="9984" width="16.5703125" style="1"/>
    <col min="9985" max="9985" width="20" style="1" customWidth="1"/>
    <col min="9986" max="9987" width="7.5703125" style="1" customWidth="1"/>
    <col min="9988" max="9988" width="14.140625" style="1" customWidth="1"/>
    <col min="9989" max="9990" width="7.5703125" style="1" customWidth="1"/>
    <col min="9991" max="9991" width="17.5703125" style="1" customWidth="1"/>
    <col min="9992" max="9993" width="7.5703125" style="1" customWidth="1"/>
    <col min="9994" max="9994" width="14.140625" style="1" customWidth="1"/>
    <col min="9995" max="9996" width="7.5703125" style="1" customWidth="1"/>
    <col min="9997" max="9997" width="16.140625" style="1" customWidth="1"/>
    <col min="9998" max="10240" width="16.5703125" style="1"/>
    <col min="10241" max="10241" width="20" style="1" customWidth="1"/>
    <col min="10242" max="10243" width="7.5703125" style="1" customWidth="1"/>
    <col min="10244" max="10244" width="14.140625" style="1" customWidth="1"/>
    <col min="10245" max="10246" width="7.5703125" style="1" customWidth="1"/>
    <col min="10247" max="10247" width="17.5703125" style="1" customWidth="1"/>
    <col min="10248" max="10249" width="7.5703125" style="1" customWidth="1"/>
    <col min="10250" max="10250" width="14.140625" style="1" customWidth="1"/>
    <col min="10251" max="10252" width="7.5703125" style="1" customWidth="1"/>
    <col min="10253" max="10253" width="16.140625" style="1" customWidth="1"/>
    <col min="10254" max="10496" width="16.5703125" style="1"/>
    <col min="10497" max="10497" width="20" style="1" customWidth="1"/>
    <col min="10498" max="10499" width="7.5703125" style="1" customWidth="1"/>
    <col min="10500" max="10500" width="14.140625" style="1" customWidth="1"/>
    <col min="10501" max="10502" width="7.5703125" style="1" customWidth="1"/>
    <col min="10503" max="10503" width="17.5703125" style="1" customWidth="1"/>
    <col min="10504" max="10505" width="7.5703125" style="1" customWidth="1"/>
    <col min="10506" max="10506" width="14.140625" style="1" customWidth="1"/>
    <col min="10507" max="10508" width="7.5703125" style="1" customWidth="1"/>
    <col min="10509" max="10509" width="16.140625" style="1" customWidth="1"/>
    <col min="10510" max="10752" width="16.5703125" style="1"/>
    <col min="10753" max="10753" width="20" style="1" customWidth="1"/>
    <col min="10754" max="10755" width="7.5703125" style="1" customWidth="1"/>
    <col min="10756" max="10756" width="14.140625" style="1" customWidth="1"/>
    <col min="10757" max="10758" width="7.5703125" style="1" customWidth="1"/>
    <col min="10759" max="10759" width="17.5703125" style="1" customWidth="1"/>
    <col min="10760" max="10761" width="7.5703125" style="1" customWidth="1"/>
    <col min="10762" max="10762" width="14.140625" style="1" customWidth="1"/>
    <col min="10763" max="10764" width="7.5703125" style="1" customWidth="1"/>
    <col min="10765" max="10765" width="16.140625" style="1" customWidth="1"/>
    <col min="10766" max="11008" width="16.5703125" style="1"/>
    <col min="11009" max="11009" width="20" style="1" customWidth="1"/>
    <col min="11010" max="11011" width="7.5703125" style="1" customWidth="1"/>
    <col min="11012" max="11012" width="14.140625" style="1" customWidth="1"/>
    <col min="11013" max="11014" width="7.5703125" style="1" customWidth="1"/>
    <col min="11015" max="11015" width="17.5703125" style="1" customWidth="1"/>
    <col min="11016" max="11017" width="7.5703125" style="1" customWidth="1"/>
    <col min="11018" max="11018" width="14.140625" style="1" customWidth="1"/>
    <col min="11019" max="11020" width="7.5703125" style="1" customWidth="1"/>
    <col min="11021" max="11021" width="16.140625" style="1" customWidth="1"/>
    <col min="11022" max="11264" width="16.5703125" style="1"/>
    <col min="11265" max="11265" width="20" style="1" customWidth="1"/>
    <col min="11266" max="11267" width="7.5703125" style="1" customWidth="1"/>
    <col min="11268" max="11268" width="14.140625" style="1" customWidth="1"/>
    <col min="11269" max="11270" width="7.5703125" style="1" customWidth="1"/>
    <col min="11271" max="11271" width="17.5703125" style="1" customWidth="1"/>
    <col min="11272" max="11273" width="7.5703125" style="1" customWidth="1"/>
    <col min="11274" max="11274" width="14.140625" style="1" customWidth="1"/>
    <col min="11275" max="11276" width="7.5703125" style="1" customWidth="1"/>
    <col min="11277" max="11277" width="16.140625" style="1" customWidth="1"/>
    <col min="11278" max="11520" width="16.5703125" style="1"/>
    <col min="11521" max="11521" width="20" style="1" customWidth="1"/>
    <col min="11522" max="11523" width="7.5703125" style="1" customWidth="1"/>
    <col min="11524" max="11524" width="14.140625" style="1" customWidth="1"/>
    <col min="11525" max="11526" width="7.5703125" style="1" customWidth="1"/>
    <col min="11527" max="11527" width="17.5703125" style="1" customWidth="1"/>
    <col min="11528" max="11529" width="7.5703125" style="1" customWidth="1"/>
    <col min="11530" max="11530" width="14.140625" style="1" customWidth="1"/>
    <col min="11531" max="11532" width="7.5703125" style="1" customWidth="1"/>
    <col min="11533" max="11533" width="16.140625" style="1" customWidth="1"/>
    <col min="11534" max="11776" width="16.5703125" style="1"/>
    <col min="11777" max="11777" width="20" style="1" customWidth="1"/>
    <col min="11778" max="11779" width="7.5703125" style="1" customWidth="1"/>
    <col min="11780" max="11780" width="14.140625" style="1" customWidth="1"/>
    <col min="11781" max="11782" width="7.5703125" style="1" customWidth="1"/>
    <col min="11783" max="11783" width="17.5703125" style="1" customWidth="1"/>
    <col min="11784" max="11785" width="7.5703125" style="1" customWidth="1"/>
    <col min="11786" max="11786" width="14.140625" style="1" customWidth="1"/>
    <col min="11787" max="11788" width="7.5703125" style="1" customWidth="1"/>
    <col min="11789" max="11789" width="16.140625" style="1" customWidth="1"/>
    <col min="11790" max="12032" width="16.5703125" style="1"/>
    <col min="12033" max="12033" width="20" style="1" customWidth="1"/>
    <col min="12034" max="12035" width="7.5703125" style="1" customWidth="1"/>
    <col min="12036" max="12036" width="14.140625" style="1" customWidth="1"/>
    <col min="12037" max="12038" width="7.5703125" style="1" customWidth="1"/>
    <col min="12039" max="12039" width="17.5703125" style="1" customWidth="1"/>
    <col min="12040" max="12041" width="7.5703125" style="1" customWidth="1"/>
    <col min="12042" max="12042" width="14.140625" style="1" customWidth="1"/>
    <col min="12043" max="12044" width="7.5703125" style="1" customWidth="1"/>
    <col min="12045" max="12045" width="16.140625" style="1" customWidth="1"/>
    <col min="12046" max="12288" width="16.5703125" style="1"/>
    <col min="12289" max="12289" width="20" style="1" customWidth="1"/>
    <col min="12290" max="12291" width="7.5703125" style="1" customWidth="1"/>
    <col min="12292" max="12292" width="14.140625" style="1" customWidth="1"/>
    <col min="12293" max="12294" width="7.5703125" style="1" customWidth="1"/>
    <col min="12295" max="12295" width="17.5703125" style="1" customWidth="1"/>
    <col min="12296" max="12297" width="7.5703125" style="1" customWidth="1"/>
    <col min="12298" max="12298" width="14.140625" style="1" customWidth="1"/>
    <col min="12299" max="12300" width="7.5703125" style="1" customWidth="1"/>
    <col min="12301" max="12301" width="16.140625" style="1" customWidth="1"/>
    <col min="12302" max="12544" width="16.5703125" style="1"/>
    <col min="12545" max="12545" width="20" style="1" customWidth="1"/>
    <col min="12546" max="12547" width="7.5703125" style="1" customWidth="1"/>
    <col min="12548" max="12548" width="14.140625" style="1" customWidth="1"/>
    <col min="12549" max="12550" width="7.5703125" style="1" customWidth="1"/>
    <col min="12551" max="12551" width="17.5703125" style="1" customWidth="1"/>
    <col min="12552" max="12553" width="7.5703125" style="1" customWidth="1"/>
    <col min="12554" max="12554" width="14.140625" style="1" customWidth="1"/>
    <col min="12555" max="12556" width="7.5703125" style="1" customWidth="1"/>
    <col min="12557" max="12557" width="16.140625" style="1" customWidth="1"/>
    <col min="12558" max="12800" width="16.5703125" style="1"/>
    <col min="12801" max="12801" width="20" style="1" customWidth="1"/>
    <col min="12802" max="12803" width="7.5703125" style="1" customWidth="1"/>
    <col min="12804" max="12804" width="14.140625" style="1" customWidth="1"/>
    <col min="12805" max="12806" width="7.5703125" style="1" customWidth="1"/>
    <col min="12807" max="12807" width="17.5703125" style="1" customWidth="1"/>
    <col min="12808" max="12809" width="7.5703125" style="1" customWidth="1"/>
    <col min="12810" max="12810" width="14.140625" style="1" customWidth="1"/>
    <col min="12811" max="12812" width="7.5703125" style="1" customWidth="1"/>
    <col min="12813" max="12813" width="16.140625" style="1" customWidth="1"/>
    <col min="12814" max="13056" width="16.5703125" style="1"/>
    <col min="13057" max="13057" width="20" style="1" customWidth="1"/>
    <col min="13058" max="13059" width="7.5703125" style="1" customWidth="1"/>
    <col min="13060" max="13060" width="14.140625" style="1" customWidth="1"/>
    <col min="13061" max="13062" width="7.5703125" style="1" customWidth="1"/>
    <col min="13063" max="13063" width="17.5703125" style="1" customWidth="1"/>
    <col min="13064" max="13065" width="7.5703125" style="1" customWidth="1"/>
    <col min="13066" max="13066" width="14.140625" style="1" customWidth="1"/>
    <col min="13067" max="13068" width="7.5703125" style="1" customWidth="1"/>
    <col min="13069" max="13069" width="16.140625" style="1" customWidth="1"/>
    <col min="13070" max="13312" width="16.5703125" style="1"/>
    <col min="13313" max="13313" width="20" style="1" customWidth="1"/>
    <col min="13314" max="13315" width="7.5703125" style="1" customWidth="1"/>
    <col min="13316" max="13316" width="14.140625" style="1" customWidth="1"/>
    <col min="13317" max="13318" width="7.5703125" style="1" customWidth="1"/>
    <col min="13319" max="13319" width="17.5703125" style="1" customWidth="1"/>
    <col min="13320" max="13321" width="7.5703125" style="1" customWidth="1"/>
    <col min="13322" max="13322" width="14.140625" style="1" customWidth="1"/>
    <col min="13323" max="13324" width="7.5703125" style="1" customWidth="1"/>
    <col min="13325" max="13325" width="16.140625" style="1" customWidth="1"/>
    <col min="13326" max="13568" width="16.5703125" style="1"/>
    <col min="13569" max="13569" width="20" style="1" customWidth="1"/>
    <col min="13570" max="13571" width="7.5703125" style="1" customWidth="1"/>
    <col min="13572" max="13572" width="14.140625" style="1" customWidth="1"/>
    <col min="13573" max="13574" width="7.5703125" style="1" customWidth="1"/>
    <col min="13575" max="13575" width="17.5703125" style="1" customWidth="1"/>
    <col min="13576" max="13577" width="7.5703125" style="1" customWidth="1"/>
    <col min="13578" max="13578" width="14.140625" style="1" customWidth="1"/>
    <col min="13579" max="13580" width="7.5703125" style="1" customWidth="1"/>
    <col min="13581" max="13581" width="16.140625" style="1" customWidth="1"/>
    <col min="13582" max="13824" width="16.5703125" style="1"/>
    <col min="13825" max="13825" width="20" style="1" customWidth="1"/>
    <col min="13826" max="13827" width="7.5703125" style="1" customWidth="1"/>
    <col min="13828" max="13828" width="14.140625" style="1" customWidth="1"/>
    <col min="13829" max="13830" width="7.5703125" style="1" customWidth="1"/>
    <col min="13831" max="13831" width="17.5703125" style="1" customWidth="1"/>
    <col min="13832" max="13833" width="7.5703125" style="1" customWidth="1"/>
    <col min="13834" max="13834" width="14.140625" style="1" customWidth="1"/>
    <col min="13835" max="13836" width="7.5703125" style="1" customWidth="1"/>
    <col min="13837" max="13837" width="16.140625" style="1" customWidth="1"/>
    <col min="13838" max="14080" width="16.5703125" style="1"/>
    <col min="14081" max="14081" width="20" style="1" customWidth="1"/>
    <col min="14082" max="14083" width="7.5703125" style="1" customWidth="1"/>
    <col min="14084" max="14084" width="14.140625" style="1" customWidth="1"/>
    <col min="14085" max="14086" width="7.5703125" style="1" customWidth="1"/>
    <col min="14087" max="14087" width="17.5703125" style="1" customWidth="1"/>
    <col min="14088" max="14089" width="7.5703125" style="1" customWidth="1"/>
    <col min="14090" max="14090" width="14.140625" style="1" customWidth="1"/>
    <col min="14091" max="14092" width="7.5703125" style="1" customWidth="1"/>
    <col min="14093" max="14093" width="16.140625" style="1" customWidth="1"/>
    <col min="14094" max="14336" width="16.5703125" style="1"/>
    <col min="14337" max="14337" width="20" style="1" customWidth="1"/>
    <col min="14338" max="14339" width="7.5703125" style="1" customWidth="1"/>
    <col min="14340" max="14340" width="14.140625" style="1" customWidth="1"/>
    <col min="14341" max="14342" width="7.5703125" style="1" customWidth="1"/>
    <col min="14343" max="14343" width="17.5703125" style="1" customWidth="1"/>
    <col min="14344" max="14345" width="7.5703125" style="1" customWidth="1"/>
    <col min="14346" max="14346" width="14.140625" style="1" customWidth="1"/>
    <col min="14347" max="14348" width="7.5703125" style="1" customWidth="1"/>
    <col min="14349" max="14349" width="16.140625" style="1" customWidth="1"/>
    <col min="14350" max="14592" width="16.5703125" style="1"/>
    <col min="14593" max="14593" width="20" style="1" customWidth="1"/>
    <col min="14594" max="14595" width="7.5703125" style="1" customWidth="1"/>
    <col min="14596" max="14596" width="14.140625" style="1" customWidth="1"/>
    <col min="14597" max="14598" width="7.5703125" style="1" customWidth="1"/>
    <col min="14599" max="14599" width="17.5703125" style="1" customWidth="1"/>
    <col min="14600" max="14601" width="7.5703125" style="1" customWidth="1"/>
    <col min="14602" max="14602" width="14.140625" style="1" customWidth="1"/>
    <col min="14603" max="14604" width="7.5703125" style="1" customWidth="1"/>
    <col min="14605" max="14605" width="16.140625" style="1" customWidth="1"/>
    <col min="14606" max="14848" width="16.5703125" style="1"/>
    <col min="14849" max="14849" width="20" style="1" customWidth="1"/>
    <col min="14850" max="14851" width="7.5703125" style="1" customWidth="1"/>
    <col min="14852" max="14852" width="14.140625" style="1" customWidth="1"/>
    <col min="14853" max="14854" width="7.5703125" style="1" customWidth="1"/>
    <col min="14855" max="14855" width="17.5703125" style="1" customWidth="1"/>
    <col min="14856" max="14857" width="7.5703125" style="1" customWidth="1"/>
    <col min="14858" max="14858" width="14.140625" style="1" customWidth="1"/>
    <col min="14859" max="14860" width="7.5703125" style="1" customWidth="1"/>
    <col min="14861" max="14861" width="16.140625" style="1" customWidth="1"/>
    <col min="14862" max="15104" width="16.5703125" style="1"/>
    <col min="15105" max="15105" width="20" style="1" customWidth="1"/>
    <col min="15106" max="15107" width="7.5703125" style="1" customWidth="1"/>
    <col min="15108" max="15108" width="14.140625" style="1" customWidth="1"/>
    <col min="15109" max="15110" width="7.5703125" style="1" customWidth="1"/>
    <col min="15111" max="15111" width="17.5703125" style="1" customWidth="1"/>
    <col min="15112" max="15113" width="7.5703125" style="1" customWidth="1"/>
    <col min="15114" max="15114" width="14.140625" style="1" customWidth="1"/>
    <col min="15115" max="15116" width="7.5703125" style="1" customWidth="1"/>
    <col min="15117" max="15117" width="16.140625" style="1" customWidth="1"/>
    <col min="15118" max="15360" width="16.5703125" style="1"/>
    <col min="15361" max="15361" width="20" style="1" customWidth="1"/>
    <col min="15362" max="15363" width="7.5703125" style="1" customWidth="1"/>
    <col min="15364" max="15364" width="14.140625" style="1" customWidth="1"/>
    <col min="15365" max="15366" width="7.5703125" style="1" customWidth="1"/>
    <col min="15367" max="15367" width="17.5703125" style="1" customWidth="1"/>
    <col min="15368" max="15369" width="7.5703125" style="1" customWidth="1"/>
    <col min="15370" max="15370" width="14.140625" style="1" customWidth="1"/>
    <col min="15371" max="15372" width="7.5703125" style="1" customWidth="1"/>
    <col min="15373" max="15373" width="16.140625" style="1" customWidth="1"/>
    <col min="15374" max="15616" width="16.5703125" style="1"/>
    <col min="15617" max="15617" width="20" style="1" customWidth="1"/>
    <col min="15618" max="15619" width="7.5703125" style="1" customWidth="1"/>
    <col min="15620" max="15620" width="14.140625" style="1" customWidth="1"/>
    <col min="15621" max="15622" width="7.5703125" style="1" customWidth="1"/>
    <col min="15623" max="15623" width="17.5703125" style="1" customWidth="1"/>
    <col min="15624" max="15625" width="7.5703125" style="1" customWidth="1"/>
    <col min="15626" max="15626" width="14.140625" style="1" customWidth="1"/>
    <col min="15627" max="15628" width="7.5703125" style="1" customWidth="1"/>
    <col min="15629" max="15629" width="16.140625" style="1" customWidth="1"/>
    <col min="15630" max="15872" width="16.5703125" style="1"/>
    <col min="15873" max="15873" width="20" style="1" customWidth="1"/>
    <col min="15874" max="15875" width="7.5703125" style="1" customWidth="1"/>
    <col min="15876" max="15876" width="14.140625" style="1" customWidth="1"/>
    <col min="15877" max="15878" width="7.5703125" style="1" customWidth="1"/>
    <col min="15879" max="15879" width="17.5703125" style="1" customWidth="1"/>
    <col min="15880" max="15881" width="7.5703125" style="1" customWidth="1"/>
    <col min="15882" max="15882" width="14.140625" style="1" customWidth="1"/>
    <col min="15883" max="15884" width="7.5703125" style="1" customWidth="1"/>
    <col min="15885" max="15885" width="16.140625" style="1" customWidth="1"/>
    <col min="15886" max="16128" width="16.5703125" style="1"/>
    <col min="16129" max="16129" width="20" style="1" customWidth="1"/>
    <col min="16130" max="16131" width="7.5703125" style="1" customWidth="1"/>
    <col min="16132" max="16132" width="14.140625" style="1" customWidth="1"/>
    <col min="16133" max="16134" width="7.5703125" style="1" customWidth="1"/>
    <col min="16135" max="16135" width="17.5703125" style="1" customWidth="1"/>
    <col min="16136" max="16137" width="7.5703125" style="1" customWidth="1"/>
    <col min="16138" max="16138" width="14.140625" style="1" customWidth="1"/>
    <col min="16139" max="16140" width="7.5703125" style="1" customWidth="1"/>
    <col min="16141" max="16141" width="16.140625" style="1" customWidth="1"/>
    <col min="16142" max="16384" width="16.5703125" style="1"/>
  </cols>
  <sheetData>
    <row r="1" spans="1:15" ht="12.75" customHeight="1" x14ac:dyDescent="0.25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5" ht="12.75" customHeight="1" x14ac:dyDescent="0.25">
      <c r="A2" s="115" t="s">
        <v>0</v>
      </c>
      <c r="B2" s="116" t="s">
        <v>1</v>
      </c>
      <c r="C2" s="116"/>
      <c r="D2" s="116"/>
      <c r="E2" s="116" t="s">
        <v>2</v>
      </c>
      <c r="F2" s="116"/>
      <c r="G2" s="116"/>
      <c r="H2" s="124" t="s">
        <v>3</v>
      </c>
      <c r="I2" s="125"/>
      <c r="J2" s="126"/>
      <c r="K2" s="117" t="s">
        <v>4</v>
      </c>
      <c r="L2" s="118"/>
      <c r="M2" s="119"/>
    </row>
    <row r="3" spans="1:15" ht="12.75" x14ac:dyDescent="0.25">
      <c r="A3" s="115"/>
      <c r="B3" s="2" t="s">
        <v>84</v>
      </c>
      <c r="C3" s="2" t="s">
        <v>5</v>
      </c>
      <c r="D3" s="3" t="s">
        <v>6</v>
      </c>
      <c r="E3" s="2" t="s">
        <v>84</v>
      </c>
      <c r="F3" s="2" t="s">
        <v>5</v>
      </c>
      <c r="G3" s="3" t="s">
        <v>6</v>
      </c>
      <c r="H3" s="2" t="s">
        <v>84</v>
      </c>
      <c r="I3" s="2" t="s">
        <v>5</v>
      </c>
      <c r="J3" s="3" t="s">
        <v>6</v>
      </c>
      <c r="K3" s="2" t="s">
        <v>84</v>
      </c>
      <c r="L3" s="2" t="s">
        <v>5</v>
      </c>
      <c r="M3" s="4" t="s">
        <v>6</v>
      </c>
    </row>
    <row r="4" spans="1:15" ht="24.95" customHeight="1" x14ac:dyDescent="0.25">
      <c r="A4" s="78" t="s">
        <v>38</v>
      </c>
      <c r="B4" s="6">
        <v>0</v>
      </c>
      <c r="C4" s="6">
        <v>0</v>
      </c>
      <c r="D4" s="7">
        <v>0</v>
      </c>
      <c r="E4" s="6">
        <v>0</v>
      </c>
      <c r="F4" s="6">
        <v>0</v>
      </c>
      <c r="G4" s="7">
        <v>0</v>
      </c>
      <c r="H4" s="6">
        <v>58</v>
      </c>
      <c r="I4" s="6">
        <v>58</v>
      </c>
      <c r="J4" s="7">
        <v>389178</v>
      </c>
      <c r="K4" s="6">
        <f t="shared" ref="K4:K12" si="0">B4+E4+H4</f>
        <v>58</v>
      </c>
      <c r="L4" s="6">
        <f t="shared" ref="L4:L12" si="1">C4+F4+I4</f>
        <v>58</v>
      </c>
      <c r="M4" s="7">
        <f t="shared" ref="M4:M12" si="2">D4+G4+J4</f>
        <v>389178</v>
      </c>
    </row>
    <row r="5" spans="1:15" ht="24.95" customHeight="1" x14ac:dyDescent="0.25">
      <c r="A5" s="47" t="s">
        <v>39</v>
      </c>
      <c r="B5" s="6">
        <v>0</v>
      </c>
      <c r="C5" s="6">
        <v>0</v>
      </c>
      <c r="D5" s="7">
        <v>0</v>
      </c>
      <c r="E5" s="6">
        <v>66</v>
      </c>
      <c r="F5" s="6">
        <v>78</v>
      </c>
      <c r="G5" s="7">
        <v>245620</v>
      </c>
      <c r="H5" s="6">
        <v>0</v>
      </c>
      <c r="I5" s="6">
        <v>0</v>
      </c>
      <c r="J5" s="7">
        <v>0</v>
      </c>
      <c r="K5" s="6">
        <f t="shared" si="0"/>
        <v>66</v>
      </c>
      <c r="L5" s="6">
        <f t="shared" si="1"/>
        <v>78</v>
      </c>
      <c r="M5" s="7">
        <f t="shared" si="2"/>
        <v>245620</v>
      </c>
      <c r="N5" s="10"/>
    </row>
    <row r="6" spans="1:15" ht="24.95" customHeight="1" x14ac:dyDescent="0.25">
      <c r="A6" s="5" t="s">
        <v>36</v>
      </c>
      <c r="B6" s="6">
        <v>0</v>
      </c>
      <c r="C6" s="6">
        <v>0</v>
      </c>
      <c r="D6" s="7">
        <v>0</v>
      </c>
      <c r="E6" s="6">
        <v>70</v>
      </c>
      <c r="F6" s="6">
        <v>70</v>
      </c>
      <c r="G6" s="7">
        <v>188544.55</v>
      </c>
      <c r="H6" s="6">
        <v>0</v>
      </c>
      <c r="I6" s="6">
        <v>0</v>
      </c>
      <c r="J6" s="7">
        <v>0</v>
      </c>
      <c r="K6" s="6">
        <f t="shared" si="0"/>
        <v>70</v>
      </c>
      <c r="L6" s="8">
        <f t="shared" si="1"/>
        <v>70</v>
      </c>
      <c r="M6" s="7">
        <f t="shared" si="2"/>
        <v>188544.55</v>
      </c>
    </row>
    <row r="7" spans="1:15" ht="24.95" customHeight="1" x14ac:dyDescent="0.25">
      <c r="A7" s="5" t="s">
        <v>41</v>
      </c>
      <c r="B7" s="6">
        <v>38</v>
      </c>
      <c r="C7" s="6">
        <v>38</v>
      </c>
      <c r="D7" s="7">
        <v>11033.1</v>
      </c>
      <c r="E7" s="6">
        <v>79</v>
      </c>
      <c r="F7" s="6">
        <v>101</v>
      </c>
      <c r="G7" s="7">
        <v>146675.25</v>
      </c>
      <c r="H7" s="6">
        <v>0</v>
      </c>
      <c r="I7" s="6">
        <v>0</v>
      </c>
      <c r="J7" s="7">
        <v>0</v>
      </c>
      <c r="K7" s="6">
        <f t="shared" si="0"/>
        <v>117</v>
      </c>
      <c r="L7" s="6">
        <f t="shared" si="1"/>
        <v>139</v>
      </c>
      <c r="M7" s="7">
        <f t="shared" si="2"/>
        <v>157708.35</v>
      </c>
      <c r="N7" s="10"/>
    </row>
    <row r="8" spans="1:15" ht="24.95" customHeight="1" x14ac:dyDescent="0.25">
      <c r="A8" s="5" t="s">
        <v>35</v>
      </c>
      <c r="B8" s="6">
        <v>0</v>
      </c>
      <c r="C8" s="6">
        <v>0</v>
      </c>
      <c r="D8" s="7">
        <v>0</v>
      </c>
      <c r="E8" s="6">
        <v>45</v>
      </c>
      <c r="F8" s="6">
        <v>45</v>
      </c>
      <c r="G8" s="7">
        <v>133194.15</v>
      </c>
      <c r="H8" s="6">
        <v>0</v>
      </c>
      <c r="I8" s="6">
        <v>0</v>
      </c>
      <c r="J8" s="7">
        <v>0</v>
      </c>
      <c r="K8" s="6">
        <f t="shared" si="0"/>
        <v>45</v>
      </c>
      <c r="L8" s="8">
        <f t="shared" si="1"/>
        <v>45</v>
      </c>
      <c r="M8" s="7">
        <f t="shared" si="2"/>
        <v>133194.15</v>
      </c>
      <c r="N8" s="10"/>
    </row>
    <row r="9" spans="1:15" ht="24.95" customHeight="1" x14ac:dyDescent="0.25">
      <c r="A9" s="46" t="s">
        <v>37</v>
      </c>
      <c r="B9" s="6">
        <v>0</v>
      </c>
      <c r="C9" s="8">
        <v>0</v>
      </c>
      <c r="D9" s="7">
        <v>0</v>
      </c>
      <c r="E9" s="6">
        <v>10</v>
      </c>
      <c r="F9" s="8">
        <v>13</v>
      </c>
      <c r="G9" s="7">
        <v>67511.25</v>
      </c>
      <c r="H9" s="6">
        <v>0</v>
      </c>
      <c r="I9" s="6">
        <v>0</v>
      </c>
      <c r="J9" s="7">
        <v>0</v>
      </c>
      <c r="K9" s="6">
        <f t="shared" si="0"/>
        <v>10</v>
      </c>
      <c r="L9" s="6">
        <f t="shared" si="1"/>
        <v>13</v>
      </c>
      <c r="M9" s="7">
        <f t="shared" si="2"/>
        <v>67511.25</v>
      </c>
      <c r="N9" s="11"/>
      <c r="O9" s="11"/>
    </row>
    <row r="10" spans="1:15" ht="24.95" customHeight="1" x14ac:dyDescent="0.25">
      <c r="A10" s="5" t="s">
        <v>81</v>
      </c>
      <c r="B10" s="6">
        <v>0</v>
      </c>
      <c r="C10" s="6">
        <v>0</v>
      </c>
      <c r="D10" s="7">
        <v>0</v>
      </c>
      <c r="E10" s="6">
        <v>3</v>
      </c>
      <c r="F10" s="6">
        <v>3</v>
      </c>
      <c r="G10" s="7">
        <v>24722.25</v>
      </c>
      <c r="H10" s="6">
        <v>0</v>
      </c>
      <c r="I10" s="6">
        <v>0</v>
      </c>
      <c r="J10" s="7">
        <v>0</v>
      </c>
      <c r="K10" s="6">
        <f t="shared" si="0"/>
        <v>3</v>
      </c>
      <c r="L10" s="6">
        <f t="shared" si="1"/>
        <v>3</v>
      </c>
      <c r="M10" s="7">
        <f t="shared" si="2"/>
        <v>24722.25</v>
      </c>
      <c r="N10" s="10"/>
    </row>
    <row r="11" spans="1:15" ht="24.95" customHeight="1" x14ac:dyDescent="0.25">
      <c r="A11" s="5" t="s">
        <v>40</v>
      </c>
      <c r="B11" s="6">
        <v>0</v>
      </c>
      <c r="C11" s="8">
        <v>0</v>
      </c>
      <c r="D11" s="7">
        <v>0</v>
      </c>
      <c r="E11" s="6">
        <v>17</v>
      </c>
      <c r="F11" s="6">
        <v>17</v>
      </c>
      <c r="G11" s="7">
        <v>7111.1</v>
      </c>
      <c r="H11" s="6">
        <v>0</v>
      </c>
      <c r="I11" s="6">
        <v>0</v>
      </c>
      <c r="J11" s="7">
        <v>0</v>
      </c>
      <c r="K11" s="6">
        <f t="shared" si="0"/>
        <v>17</v>
      </c>
      <c r="L11" s="6">
        <f t="shared" si="1"/>
        <v>17</v>
      </c>
      <c r="M11" s="7">
        <f t="shared" si="2"/>
        <v>7111.1</v>
      </c>
      <c r="N11" s="10"/>
    </row>
    <row r="12" spans="1:15" ht="24.95" customHeight="1" x14ac:dyDescent="0.25">
      <c r="A12" s="5" t="s">
        <v>80</v>
      </c>
      <c r="B12" s="6">
        <v>4</v>
      </c>
      <c r="C12" s="6">
        <v>5</v>
      </c>
      <c r="D12" s="7">
        <v>1516</v>
      </c>
      <c r="E12" s="6">
        <v>1</v>
      </c>
      <c r="F12" s="6">
        <v>1</v>
      </c>
      <c r="G12" s="7">
        <v>1530</v>
      </c>
      <c r="H12" s="6">
        <v>0</v>
      </c>
      <c r="I12" s="6">
        <v>0</v>
      </c>
      <c r="J12" s="7">
        <v>0</v>
      </c>
      <c r="K12" s="6">
        <f t="shared" si="0"/>
        <v>5</v>
      </c>
      <c r="L12" s="6">
        <f t="shared" si="1"/>
        <v>6</v>
      </c>
      <c r="M12" s="7">
        <f t="shared" si="2"/>
        <v>3046</v>
      </c>
      <c r="N12" s="10"/>
    </row>
    <row r="13" spans="1:15" ht="24.95" customHeight="1" x14ac:dyDescent="0.25">
      <c r="A13" s="13" t="s">
        <v>7</v>
      </c>
      <c r="B13" s="14">
        <f t="shared" ref="B13:M13" si="3">SUM(B4:B12)</f>
        <v>42</v>
      </c>
      <c r="C13" s="14">
        <f t="shared" si="3"/>
        <v>43</v>
      </c>
      <c r="D13" s="43">
        <f t="shared" si="3"/>
        <v>12549.1</v>
      </c>
      <c r="E13" s="14">
        <f t="shared" si="3"/>
        <v>291</v>
      </c>
      <c r="F13" s="14">
        <f t="shared" si="3"/>
        <v>328</v>
      </c>
      <c r="G13" s="43">
        <f t="shared" si="3"/>
        <v>814908.55</v>
      </c>
      <c r="H13" s="14">
        <f t="shared" si="3"/>
        <v>58</v>
      </c>
      <c r="I13" s="14">
        <f t="shared" si="3"/>
        <v>58</v>
      </c>
      <c r="J13" s="43">
        <f t="shared" si="3"/>
        <v>389178</v>
      </c>
      <c r="K13" s="14">
        <f t="shared" si="3"/>
        <v>391</v>
      </c>
      <c r="L13" s="14">
        <f t="shared" si="3"/>
        <v>429</v>
      </c>
      <c r="M13" s="15">
        <f t="shared" si="3"/>
        <v>1216635.6500000001</v>
      </c>
    </row>
    <row r="14" spans="1:15" ht="24.95" customHeight="1" x14ac:dyDescent="0.25">
      <c r="A14" s="42" t="s">
        <v>8</v>
      </c>
      <c r="B14" s="120">
        <f>2000000-M13</f>
        <v>783364.34999999986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  <c r="N14" s="10"/>
    </row>
    <row r="15" spans="1:15" ht="24.95" customHeight="1" x14ac:dyDescent="0.25"/>
    <row r="16" spans="1:15" ht="25.5" customHeight="1" x14ac:dyDescent="0.25">
      <c r="A16" s="123" t="s">
        <v>65</v>
      </c>
      <c r="B16" s="123"/>
      <c r="C16" s="123"/>
      <c r="D16" s="123"/>
    </row>
  </sheetData>
  <sortState ref="A4:M13">
    <sortCondition descending="1" ref="M4:M13"/>
  </sortState>
  <mergeCells count="8">
    <mergeCell ref="A16:D16"/>
    <mergeCell ref="B14:M14"/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37" zoomScale="80" zoomScaleNormal="80" workbookViewId="0">
      <selection activeCell="T9" sqref="T9"/>
    </sheetView>
  </sheetViews>
  <sheetFormatPr defaultRowHeight="24.95" customHeight="1" x14ac:dyDescent="0.25"/>
  <cols>
    <col min="1" max="1" width="22.140625" style="62" customWidth="1"/>
    <col min="2" max="3" width="7.7109375" style="48" customWidth="1"/>
    <col min="4" max="4" width="13.7109375" style="49" customWidth="1"/>
    <col min="5" max="6" width="7.7109375" style="48" customWidth="1"/>
    <col min="7" max="7" width="12" style="49" customWidth="1"/>
    <col min="8" max="9" width="7.7109375" style="48" customWidth="1"/>
    <col min="10" max="10" width="13.7109375" style="49" customWidth="1"/>
    <col min="11" max="12" width="7.7109375" style="48" customWidth="1"/>
    <col min="13" max="13" width="13.7109375" style="49" customWidth="1"/>
    <col min="14" max="15" width="7.7109375" style="48" customWidth="1"/>
    <col min="16" max="16" width="13.7109375" style="49" customWidth="1"/>
    <col min="17" max="18" width="7.7109375" style="48" customWidth="1"/>
    <col min="19" max="20" width="13.7109375" style="50" customWidth="1"/>
    <col min="21" max="21" width="13.7109375" style="45" customWidth="1"/>
    <col min="22" max="22" width="12" style="45" bestFit="1" customWidth="1"/>
    <col min="23" max="256" width="9.140625" style="45"/>
    <col min="257" max="257" width="13.85546875" style="45" customWidth="1"/>
    <col min="258" max="259" width="7.140625" style="45" customWidth="1"/>
    <col min="260" max="260" width="12.140625" style="45" customWidth="1"/>
    <col min="261" max="262" width="7.140625" style="45" customWidth="1"/>
    <col min="263" max="263" width="12.140625" style="45" customWidth="1"/>
    <col min="264" max="265" width="7.140625" style="45" customWidth="1"/>
    <col min="266" max="266" width="12.140625" style="45" customWidth="1"/>
    <col min="267" max="268" width="7.140625" style="45" customWidth="1"/>
    <col min="269" max="269" width="12.140625" style="45" customWidth="1"/>
    <col min="270" max="271" width="7.140625" style="45" customWidth="1"/>
    <col min="272" max="272" width="12.140625" style="45" customWidth="1"/>
    <col min="273" max="274" width="7.140625" style="45" customWidth="1"/>
    <col min="275" max="275" width="9.28515625" style="45" customWidth="1"/>
    <col min="276" max="276" width="12.140625" style="45" customWidth="1"/>
    <col min="277" max="512" width="9.140625" style="45"/>
    <col min="513" max="513" width="13.85546875" style="45" customWidth="1"/>
    <col min="514" max="515" width="7.140625" style="45" customWidth="1"/>
    <col min="516" max="516" width="12.140625" style="45" customWidth="1"/>
    <col min="517" max="518" width="7.140625" style="45" customWidth="1"/>
    <col min="519" max="519" width="12.140625" style="45" customWidth="1"/>
    <col min="520" max="521" width="7.140625" style="45" customWidth="1"/>
    <col min="522" max="522" width="12.140625" style="45" customWidth="1"/>
    <col min="523" max="524" width="7.140625" style="45" customWidth="1"/>
    <col min="525" max="525" width="12.140625" style="45" customWidth="1"/>
    <col min="526" max="527" width="7.140625" style="45" customWidth="1"/>
    <col min="528" max="528" width="12.140625" style="45" customWidth="1"/>
    <col min="529" max="530" width="7.140625" style="45" customWidth="1"/>
    <col min="531" max="531" width="9.28515625" style="45" customWidth="1"/>
    <col min="532" max="532" width="12.140625" style="45" customWidth="1"/>
    <col min="533" max="768" width="9.140625" style="45"/>
    <col min="769" max="769" width="13.85546875" style="45" customWidth="1"/>
    <col min="770" max="771" width="7.140625" style="45" customWidth="1"/>
    <col min="772" max="772" width="12.140625" style="45" customWidth="1"/>
    <col min="773" max="774" width="7.140625" style="45" customWidth="1"/>
    <col min="775" max="775" width="12.140625" style="45" customWidth="1"/>
    <col min="776" max="777" width="7.140625" style="45" customWidth="1"/>
    <col min="778" max="778" width="12.140625" style="45" customWidth="1"/>
    <col min="779" max="780" width="7.140625" style="45" customWidth="1"/>
    <col min="781" max="781" width="12.140625" style="45" customWidth="1"/>
    <col min="782" max="783" width="7.140625" style="45" customWidth="1"/>
    <col min="784" max="784" width="12.140625" style="45" customWidth="1"/>
    <col min="785" max="786" width="7.140625" style="45" customWidth="1"/>
    <col min="787" max="787" width="9.28515625" style="45" customWidth="1"/>
    <col min="788" max="788" width="12.140625" style="45" customWidth="1"/>
    <col min="789" max="1024" width="9.140625" style="45"/>
    <col min="1025" max="1025" width="13.85546875" style="45" customWidth="1"/>
    <col min="1026" max="1027" width="7.140625" style="45" customWidth="1"/>
    <col min="1028" max="1028" width="12.140625" style="45" customWidth="1"/>
    <col min="1029" max="1030" width="7.140625" style="45" customWidth="1"/>
    <col min="1031" max="1031" width="12.140625" style="45" customWidth="1"/>
    <col min="1032" max="1033" width="7.140625" style="45" customWidth="1"/>
    <col min="1034" max="1034" width="12.140625" style="45" customWidth="1"/>
    <col min="1035" max="1036" width="7.140625" style="45" customWidth="1"/>
    <col min="1037" max="1037" width="12.140625" style="45" customWidth="1"/>
    <col min="1038" max="1039" width="7.140625" style="45" customWidth="1"/>
    <col min="1040" max="1040" width="12.140625" style="45" customWidth="1"/>
    <col min="1041" max="1042" width="7.140625" style="45" customWidth="1"/>
    <col min="1043" max="1043" width="9.28515625" style="45" customWidth="1"/>
    <col min="1044" max="1044" width="12.140625" style="45" customWidth="1"/>
    <col min="1045" max="1280" width="9.140625" style="45"/>
    <col min="1281" max="1281" width="13.85546875" style="45" customWidth="1"/>
    <col min="1282" max="1283" width="7.140625" style="45" customWidth="1"/>
    <col min="1284" max="1284" width="12.140625" style="45" customWidth="1"/>
    <col min="1285" max="1286" width="7.140625" style="45" customWidth="1"/>
    <col min="1287" max="1287" width="12.140625" style="45" customWidth="1"/>
    <col min="1288" max="1289" width="7.140625" style="45" customWidth="1"/>
    <col min="1290" max="1290" width="12.140625" style="45" customWidth="1"/>
    <col min="1291" max="1292" width="7.140625" style="45" customWidth="1"/>
    <col min="1293" max="1293" width="12.140625" style="45" customWidth="1"/>
    <col min="1294" max="1295" width="7.140625" style="45" customWidth="1"/>
    <col min="1296" max="1296" width="12.140625" style="45" customWidth="1"/>
    <col min="1297" max="1298" width="7.140625" style="45" customWidth="1"/>
    <col min="1299" max="1299" width="9.28515625" style="45" customWidth="1"/>
    <col min="1300" max="1300" width="12.140625" style="45" customWidth="1"/>
    <col min="1301" max="1536" width="9.140625" style="45"/>
    <col min="1537" max="1537" width="13.85546875" style="45" customWidth="1"/>
    <col min="1538" max="1539" width="7.140625" style="45" customWidth="1"/>
    <col min="1540" max="1540" width="12.140625" style="45" customWidth="1"/>
    <col min="1541" max="1542" width="7.140625" style="45" customWidth="1"/>
    <col min="1543" max="1543" width="12.140625" style="45" customWidth="1"/>
    <col min="1544" max="1545" width="7.140625" style="45" customWidth="1"/>
    <col min="1546" max="1546" width="12.140625" style="45" customWidth="1"/>
    <col min="1547" max="1548" width="7.140625" style="45" customWidth="1"/>
    <col min="1549" max="1549" width="12.140625" style="45" customWidth="1"/>
    <col min="1550" max="1551" width="7.140625" style="45" customWidth="1"/>
    <col min="1552" max="1552" width="12.140625" style="45" customWidth="1"/>
    <col min="1553" max="1554" width="7.140625" style="45" customWidth="1"/>
    <col min="1555" max="1555" width="9.28515625" style="45" customWidth="1"/>
    <col min="1556" max="1556" width="12.140625" style="45" customWidth="1"/>
    <col min="1557" max="1792" width="9.140625" style="45"/>
    <col min="1793" max="1793" width="13.85546875" style="45" customWidth="1"/>
    <col min="1794" max="1795" width="7.140625" style="45" customWidth="1"/>
    <col min="1796" max="1796" width="12.140625" style="45" customWidth="1"/>
    <col min="1797" max="1798" width="7.140625" style="45" customWidth="1"/>
    <col min="1799" max="1799" width="12.140625" style="45" customWidth="1"/>
    <col min="1800" max="1801" width="7.140625" style="45" customWidth="1"/>
    <col min="1802" max="1802" width="12.140625" style="45" customWidth="1"/>
    <col min="1803" max="1804" width="7.140625" style="45" customWidth="1"/>
    <col min="1805" max="1805" width="12.140625" style="45" customWidth="1"/>
    <col min="1806" max="1807" width="7.140625" style="45" customWidth="1"/>
    <col min="1808" max="1808" width="12.140625" style="45" customWidth="1"/>
    <col min="1809" max="1810" width="7.140625" style="45" customWidth="1"/>
    <col min="1811" max="1811" width="9.28515625" style="45" customWidth="1"/>
    <col min="1812" max="1812" width="12.140625" style="45" customWidth="1"/>
    <col min="1813" max="2048" width="9.140625" style="45"/>
    <col min="2049" max="2049" width="13.85546875" style="45" customWidth="1"/>
    <col min="2050" max="2051" width="7.140625" style="45" customWidth="1"/>
    <col min="2052" max="2052" width="12.140625" style="45" customWidth="1"/>
    <col min="2053" max="2054" width="7.140625" style="45" customWidth="1"/>
    <col min="2055" max="2055" width="12.140625" style="45" customWidth="1"/>
    <col min="2056" max="2057" width="7.140625" style="45" customWidth="1"/>
    <col min="2058" max="2058" width="12.140625" style="45" customWidth="1"/>
    <col min="2059" max="2060" width="7.140625" style="45" customWidth="1"/>
    <col min="2061" max="2061" width="12.140625" style="45" customWidth="1"/>
    <col min="2062" max="2063" width="7.140625" style="45" customWidth="1"/>
    <col min="2064" max="2064" width="12.140625" style="45" customWidth="1"/>
    <col min="2065" max="2066" width="7.140625" style="45" customWidth="1"/>
    <col min="2067" max="2067" width="9.28515625" style="45" customWidth="1"/>
    <col min="2068" max="2068" width="12.140625" style="45" customWidth="1"/>
    <col min="2069" max="2304" width="9.140625" style="45"/>
    <col min="2305" max="2305" width="13.85546875" style="45" customWidth="1"/>
    <col min="2306" max="2307" width="7.140625" style="45" customWidth="1"/>
    <col min="2308" max="2308" width="12.140625" style="45" customWidth="1"/>
    <col min="2309" max="2310" width="7.140625" style="45" customWidth="1"/>
    <col min="2311" max="2311" width="12.140625" style="45" customWidth="1"/>
    <col min="2312" max="2313" width="7.140625" style="45" customWidth="1"/>
    <col min="2314" max="2314" width="12.140625" style="45" customWidth="1"/>
    <col min="2315" max="2316" width="7.140625" style="45" customWidth="1"/>
    <col min="2317" max="2317" width="12.140625" style="45" customWidth="1"/>
    <col min="2318" max="2319" width="7.140625" style="45" customWidth="1"/>
    <col min="2320" max="2320" width="12.140625" style="45" customWidth="1"/>
    <col min="2321" max="2322" width="7.140625" style="45" customWidth="1"/>
    <col min="2323" max="2323" width="9.28515625" style="45" customWidth="1"/>
    <col min="2324" max="2324" width="12.140625" style="45" customWidth="1"/>
    <col min="2325" max="2560" width="9.140625" style="45"/>
    <col min="2561" max="2561" width="13.85546875" style="45" customWidth="1"/>
    <col min="2562" max="2563" width="7.140625" style="45" customWidth="1"/>
    <col min="2564" max="2564" width="12.140625" style="45" customWidth="1"/>
    <col min="2565" max="2566" width="7.140625" style="45" customWidth="1"/>
    <col min="2567" max="2567" width="12.140625" style="45" customWidth="1"/>
    <col min="2568" max="2569" width="7.140625" style="45" customWidth="1"/>
    <col min="2570" max="2570" width="12.140625" style="45" customWidth="1"/>
    <col min="2571" max="2572" width="7.140625" style="45" customWidth="1"/>
    <col min="2573" max="2573" width="12.140625" style="45" customWidth="1"/>
    <col min="2574" max="2575" width="7.140625" style="45" customWidth="1"/>
    <col min="2576" max="2576" width="12.140625" style="45" customWidth="1"/>
    <col min="2577" max="2578" width="7.140625" style="45" customWidth="1"/>
    <col min="2579" max="2579" width="9.28515625" style="45" customWidth="1"/>
    <col min="2580" max="2580" width="12.140625" style="45" customWidth="1"/>
    <col min="2581" max="2816" width="9.140625" style="45"/>
    <col min="2817" max="2817" width="13.85546875" style="45" customWidth="1"/>
    <col min="2818" max="2819" width="7.140625" style="45" customWidth="1"/>
    <col min="2820" max="2820" width="12.140625" style="45" customWidth="1"/>
    <col min="2821" max="2822" width="7.140625" style="45" customWidth="1"/>
    <col min="2823" max="2823" width="12.140625" style="45" customWidth="1"/>
    <col min="2824" max="2825" width="7.140625" style="45" customWidth="1"/>
    <col min="2826" max="2826" width="12.140625" style="45" customWidth="1"/>
    <col min="2827" max="2828" width="7.140625" style="45" customWidth="1"/>
    <col min="2829" max="2829" width="12.140625" style="45" customWidth="1"/>
    <col min="2830" max="2831" width="7.140625" style="45" customWidth="1"/>
    <col min="2832" max="2832" width="12.140625" style="45" customWidth="1"/>
    <col min="2833" max="2834" width="7.140625" style="45" customWidth="1"/>
    <col min="2835" max="2835" width="9.28515625" style="45" customWidth="1"/>
    <col min="2836" max="2836" width="12.140625" style="45" customWidth="1"/>
    <col min="2837" max="3072" width="9.140625" style="45"/>
    <col min="3073" max="3073" width="13.85546875" style="45" customWidth="1"/>
    <col min="3074" max="3075" width="7.140625" style="45" customWidth="1"/>
    <col min="3076" max="3076" width="12.140625" style="45" customWidth="1"/>
    <col min="3077" max="3078" width="7.140625" style="45" customWidth="1"/>
    <col min="3079" max="3079" width="12.140625" style="45" customWidth="1"/>
    <col min="3080" max="3081" width="7.140625" style="45" customWidth="1"/>
    <col min="3082" max="3082" width="12.140625" style="45" customWidth="1"/>
    <col min="3083" max="3084" width="7.140625" style="45" customWidth="1"/>
    <col min="3085" max="3085" width="12.140625" style="45" customWidth="1"/>
    <col min="3086" max="3087" width="7.140625" style="45" customWidth="1"/>
    <col min="3088" max="3088" width="12.140625" style="45" customWidth="1"/>
    <col min="3089" max="3090" width="7.140625" style="45" customWidth="1"/>
    <col min="3091" max="3091" width="9.28515625" style="45" customWidth="1"/>
    <col min="3092" max="3092" width="12.140625" style="45" customWidth="1"/>
    <col min="3093" max="3328" width="9.140625" style="45"/>
    <col min="3329" max="3329" width="13.85546875" style="45" customWidth="1"/>
    <col min="3330" max="3331" width="7.140625" style="45" customWidth="1"/>
    <col min="3332" max="3332" width="12.140625" style="45" customWidth="1"/>
    <col min="3333" max="3334" width="7.140625" style="45" customWidth="1"/>
    <col min="3335" max="3335" width="12.140625" style="45" customWidth="1"/>
    <col min="3336" max="3337" width="7.140625" style="45" customWidth="1"/>
    <col min="3338" max="3338" width="12.140625" style="45" customWidth="1"/>
    <col min="3339" max="3340" width="7.140625" style="45" customWidth="1"/>
    <col min="3341" max="3341" width="12.140625" style="45" customWidth="1"/>
    <col min="3342" max="3343" width="7.140625" style="45" customWidth="1"/>
    <col min="3344" max="3344" width="12.140625" style="45" customWidth="1"/>
    <col min="3345" max="3346" width="7.140625" style="45" customWidth="1"/>
    <col min="3347" max="3347" width="9.28515625" style="45" customWidth="1"/>
    <col min="3348" max="3348" width="12.140625" style="45" customWidth="1"/>
    <col min="3349" max="3584" width="9.140625" style="45"/>
    <col min="3585" max="3585" width="13.85546875" style="45" customWidth="1"/>
    <col min="3586" max="3587" width="7.140625" style="45" customWidth="1"/>
    <col min="3588" max="3588" width="12.140625" style="45" customWidth="1"/>
    <col min="3589" max="3590" width="7.140625" style="45" customWidth="1"/>
    <col min="3591" max="3591" width="12.140625" style="45" customWidth="1"/>
    <col min="3592" max="3593" width="7.140625" style="45" customWidth="1"/>
    <col min="3594" max="3594" width="12.140625" style="45" customWidth="1"/>
    <col min="3595" max="3596" width="7.140625" style="45" customWidth="1"/>
    <col min="3597" max="3597" width="12.140625" style="45" customWidth="1"/>
    <col min="3598" max="3599" width="7.140625" style="45" customWidth="1"/>
    <col min="3600" max="3600" width="12.140625" style="45" customWidth="1"/>
    <col min="3601" max="3602" width="7.140625" style="45" customWidth="1"/>
    <col min="3603" max="3603" width="9.28515625" style="45" customWidth="1"/>
    <col min="3604" max="3604" width="12.140625" style="45" customWidth="1"/>
    <col min="3605" max="3840" width="9.140625" style="45"/>
    <col min="3841" max="3841" width="13.85546875" style="45" customWidth="1"/>
    <col min="3842" max="3843" width="7.140625" style="45" customWidth="1"/>
    <col min="3844" max="3844" width="12.140625" style="45" customWidth="1"/>
    <col min="3845" max="3846" width="7.140625" style="45" customWidth="1"/>
    <col min="3847" max="3847" width="12.140625" style="45" customWidth="1"/>
    <col min="3848" max="3849" width="7.140625" style="45" customWidth="1"/>
    <col min="3850" max="3850" width="12.140625" style="45" customWidth="1"/>
    <col min="3851" max="3852" width="7.140625" style="45" customWidth="1"/>
    <col min="3853" max="3853" width="12.140625" style="45" customWidth="1"/>
    <col min="3854" max="3855" width="7.140625" style="45" customWidth="1"/>
    <col min="3856" max="3856" width="12.140625" style="45" customWidth="1"/>
    <col min="3857" max="3858" width="7.140625" style="45" customWidth="1"/>
    <col min="3859" max="3859" width="9.28515625" style="45" customWidth="1"/>
    <col min="3860" max="3860" width="12.140625" style="45" customWidth="1"/>
    <col min="3861" max="4096" width="9.140625" style="45"/>
    <col min="4097" max="4097" width="13.85546875" style="45" customWidth="1"/>
    <col min="4098" max="4099" width="7.140625" style="45" customWidth="1"/>
    <col min="4100" max="4100" width="12.140625" style="45" customWidth="1"/>
    <col min="4101" max="4102" width="7.140625" style="45" customWidth="1"/>
    <col min="4103" max="4103" width="12.140625" style="45" customWidth="1"/>
    <col min="4104" max="4105" width="7.140625" style="45" customWidth="1"/>
    <col min="4106" max="4106" width="12.140625" style="45" customWidth="1"/>
    <col min="4107" max="4108" width="7.140625" style="45" customWidth="1"/>
    <col min="4109" max="4109" width="12.140625" style="45" customWidth="1"/>
    <col min="4110" max="4111" width="7.140625" style="45" customWidth="1"/>
    <col min="4112" max="4112" width="12.140625" style="45" customWidth="1"/>
    <col min="4113" max="4114" width="7.140625" style="45" customWidth="1"/>
    <col min="4115" max="4115" width="9.28515625" style="45" customWidth="1"/>
    <col min="4116" max="4116" width="12.140625" style="45" customWidth="1"/>
    <col min="4117" max="4352" width="9.140625" style="45"/>
    <col min="4353" max="4353" width="13.85546875" style="45" customWidth="1"/>
    <col min="4354" max="4355" width="7.140625" style="45" customWidth="1"/>
    <col min="4356" max="4356" width="12.140625" style="45" customWidth="1"/>
    <col min="4357" max="4358" width="7.140625" style="45" customWidth="1"/>
    <col min="4359" max="4359" width="12.140625" style="45" customWidth="1"/>
    <col min="4360" max="4361" width="7.140625" style="45" customWidth="1"/>
    <col min="4362" max="4362" width="12.140625" style="45" customWidth="1"/>
    <col min="4363" max="4364" width="7.140625" style="45" customWidth="1"/>
    <col min="4365" max="4365" width="12.140625" style="45" customWidth="1"/>
    <col min="4366" max="4367" width="7.140625" style="45" customWidth="1"/>
    <col min="4368" max="4368" width="12.140625" style="45" customWidth="1"/>
    <col min="4369" max="4370" width="7.140625" style="45" customWidth="1"/>
    <col min="4371" max="4371" width="9.28515625" style="45" customWidth="1"/>
    <col min="4372" max="4372" width="12.140625" style="45" customWidth="1"/>
    <col min="4373" max="4608" width="9.140625" style="45"/>
    <col min="4609" max="4609" width="13.85546875" style="45" customWidth="1"/>
    <col min="4610" max="4611" width="7.140625" style="45" customWidth="1"/>
    <col min="4612" max="4612" width="12.140625" style="45" customWidth="1"/>
    <col min="4613" max="4614" width="7.140625" style="45" customWidth="1"/>
    <col min="4615" max="4615" width="12.140625" style="45" customWidth="1"/>
    <col min="4616" max="4617" width="7.140625" style="45" customWidth="1"/>
    <col min="4618" max="4618" width="12.140625" style="45" customWidth="1"/>
    <col min="4619" max="4620" width="7.140625" style="45" customWidth="1"/>
    <col min="4621" max="4621" width="12.140625" style="45" customWidth="1"/>
    <col min="4622" max="4623" width="7.140625" style="45" customWidth="1"/>
    <col min="4624" max="4624" width="12.140625" style="45" customWidth="1"/>
    <col min="4625" max="4626" width="7.140625" style="45" customWidth="1"/>
    <col min="4627" max="4627" width="9.28515625" style="45" customWidth="1"/>
    <col min="4628" max="4628" width="12.140625" style="45" customWidth="1"/>
    <col min="4629" max="4864" width="9.140625" style="45"/>
    <col min="4865" max="4865" width="13.85546875" style="45" customWidth="1"/>
    <col min="4866" max="4867" width="7.140625" style="45" customWidth="1"/>
    <col min="4868" max="4868" width="12.140625" style="45" customWidth="1"/>
    <col min="4869" max="4870" width="7.140625" style="45" customWidth="1"/>
    <col min="4871" max="4871" width="12.140625" style="45" customWidth="1"/>
    <col min="4872" max="4873" width="7.140625" style="45" customWidth="1"/>
    <col min="4874" max="4874" width="12.140625" style="45" customWidth="1"/>
    <col min="4875" max="4876" width="7.140625" style="45" customWidth="1"/>
    <col min="4877" max="4877" width="12.140625" style="45" customWidth="1"/>
    <col min="4878" max="4879" width="7.140625" style="45" customWidth="1"/>
    <col min="4880" max="4880" width="12.140625" style="45" customWidth="1"/>
    <col min="4881" max="4882" width="7.140625" style="45" customWidth="1"/>
    <col min="4883" max="4883" width="9.28515625" style="45" customWidth="1"/>
    <col min="4884" max="4884" width="12.140625" style="45" customWidth="1"/>
    <col min="4885" max="5120" width="9.140625" style="45"/>
    <col min="5121" max="5121" width="13.85546875" style="45" customWidth="1"/>
    <col min="5122" max="5123" width="7.140625" style="45" customWidth="1"/>
    <col min="5124" max="5124" width="12.140625" style="45" customWidth="1"/>
    <col min="5125" max="5126" width="7.140625" style="45" customWidth="1"/>
    <col min="5127" max="5127" width="12.140625" style="45" customWidth="1"/>
    <col min="5128" max="5129" width="7.140625" style="45" customWidth="1"/>
    <col min="5130" max="5130" width="12.140625" style="45" customWidth="1"/>
    <col min="5131" max="5132" width="7.140625" style="45" customWidth="1"/>
    <col min="5133" max="5133" width="12.140625" style="45" customWidth="1"/>
    <col min="5134" max="5135" width="7.140625" style="45" customWidth="1"/>
    <col min="5136" max="5136" width="12.140625" style="45" customWidth="1"/>
    <col min="5137" max="5138" width="7.140625" style="45" customWidth="1"/>
    <col min="5139" max="5139" width="9.28515625" style="45" customWidth="1"/>
    <col min="5140" max="5140" width="12.140625" style="45" customWidth="1"/>
    <col min="5141" max="5376" width="9.140625" style="45"/>
    <col min="5377" max="5377" width="13.85546875" style="45" customWidth="1"/>
    <col min="5378" max="5379" width="7.140625" style="45" customWidth="1"/>
    <col min="5380" max="5380" width="12.140625" style="45" customWidth="1"/>
    <col min="5381" max="5382" width="7.140625" style="45" customWidth="1"/>
    <col min="5383" max="5383" width="12.140625" style="45" customWidth="1"/>
    <col min="5384" max="5385" width="7.140625" style="45" customWidth="1"/>
    <col min="5386" max="5386" width="12.140625" style="45" customWidth="1"/>
    <col min="5387" max="5388" width="7.140625" style="45" customWidth="1"/>
    <col min="5389" max="5389" width="12.140625" style="45" customWidth="1"/>
    <col min="5390" max="5391" width="7.140625" style="45" customWidth="1"/>
    <col min="5392" max="5392" width="12.140625" style="45" customWidth="1"/>
    <col min="5393" max="5394" width="7.140625" style="45" customWidth="1"/>
    <col min="5395" max="5395" width="9.28515625" style="45" customWidth="1"/>
    <col min="5396" max="5396" width="12.140625" style="45" customWidth="1"/>
    <col min="5397" max="5632" width="9.140625" style="45"/>
    <col min="5633" max="5633" width="13.85546875" style="45" customWidth="1"/>
    <col min="5634" max="5635" width="7.140625" style="45" customWidth="1"/>
    <col min="5636" max="5636" width="12.140625" style="45" customWidth="1"/>
    <col min="5637" max="5638" width="7.140625" style="45" customWidth="1"/>
    <col min="5639" max="5639" width="12.140625" style="45" customWidth="1"/>
    <col min="5640" max="5641" width="7.140625" style="45" customWidth="1"/>
    <col min="5642" max="5642" width="12.140625" style="45" customWidth="1"/>
    <col min="5643" max="5644" width="7.140625" style="45" customWidth="1"/>
    <col min="5645" max="5645" width="12.140625" style="45" customWidth="1"/>
    <col min="5646" max="5647" width="7.140625" style="45" customWidth="1"/>
    <col min="5648" max="5648" width="12.140625" style="45" customWidth="1"/>
    <col min="5649" max="5650" width="7.140625" style="45" customWidth="1"/>
    <col min="5651" max="5651" width="9.28515625" style="45" customWidth="1"/>
    <col min="5652" max="5652" width="12.140625" style="45" customWidth="1"/>
    <col min="5653" max="5888" width="9.140625" style="45"/>
    <col min="5889" max="5889" width="13.85546875" style="45" customWidth="1"/>
    <col min="5890" max="5891" width="7.140625" style="45" customWidth="1"/>
    <col min="5892" max="5892" width="12.140625" style="45" customWidth="1"/>
    <col min="5893" max="5894" width="7.140625" style="45" customWidth="1"/>
    <col min="5895" max="5895" width="12.140625" style="45" customWidth="1"/>
    <col min="5896" max="5897" width="7.140625" style="45" customWidth="1"/>
    <col min="5898" max="5898" width="12.140625" style="45" customWidth="1"/>
    <col min="5899" max="5900" width="7.140625" style="45" customWidth="1"/>
    <col min="5901" max="5901" width="12.140625" style="45" customWidth="1"/>
    <col min="5902" max="5903" width="7.140625" style="45" customWidth="1"/>
    <col min="5904" max="5904" width="12.140625" style="45" customWidth="1"/>
    <col min="5905" max="5906" width="7.140625" style="45" customWidth="1"/>
    <col min="5907" max="5907" width="9.28515625" style="45" customWidth="1"/>
    <col min="5908" max="5908" width="12.140625" style="45" customWidth="1"/>
    <col min="5909" max="6144" width="9.140625" style="45"/>
    <col min="6145" max="6145" width="13.85546875" style="45" customWidth="1"/>
    <col min="6146" max="6147" width="7.140625" style="45" customWidth="1"/>
    <col min="6148" max="6148" width="12.140625" style="45" customWidth="1"/>
    <col min="6149" max="6150" width="7.140625" style="45" customWidth="1"/>
    <col min="6151" max="6151" width="12.140625" style="45" customWidth="1"/>
    <col min="6152" max="6153" width="7.140625" style="45" customWidth="1"/>
    <col min="6154" max="6154" width="12.140625" style="45" customWidth="1"/>
    <col min="6155" max="6156" width="7.140625" style="45" customWidth="1"/>
    <col min="6157" max="6157" width="12.140625" style="45" customWidth="1"/>
    <col min="6158" max="6159" width="7.140625" style="45" customWidth="1"/>
    <col min="6160" max="6160" width="12.140625" style="45" customWidth="1"/>
    <col min="6161" max="6162" width="7.140625" style="45" customWidth="1"/>
    <col min="6163" max="6163" width="9.28515625" style="45" customWidth="1"/>
    <col min="6164" max="6164" width="12.140625" style="45" customWidth="1"/>
    <col min="6165" max="6400" width="9.140625" style="45"/>
    <col min="6401" max="6401" width="13.85546875" style="45" customWidth="1"/>
    <col min="6402" max="6403" width="7.140625" style="45" customWidth="1"/>
    <col min="6404" max="6404" width="12.140625" style="45" customWidth="1"/>
    <col min="6405" max="6406" width="7.140625" style="45" customWidth="1"/>
    <col min="6407" max="6407" width="12.140625" style="45" customWidth="1"/>
    <col min="6408" max="6409" width="7.140625" style="45" customWidth="1"/>
    <col min="6410" max="6410" width="12.140625" style="45" customWidth="1"/>
    <col min="6411" max="6412" width="7.140625" style="45" customWidth="1"/>
    <col min="6413" max="6413" width="12.140625" style="45" customWidth="1"/>
    <col min="6414" max="6415" width="7.140625" style="45" customWidth="1"/>
    <col min="6416" max="6416" width="12.140625" style="45" customWidth="1"/>
    <col min="6417" max="6418" width="7.140625" style="45" customWidth="1"/>
    <col min="6419" max="6419" width="9.28515625" style="45" customWidth="1"/>
    <col min="6420" max="6420" width="12.140625" style="45" customWidth="1"/>
    <col min="6421" max="6656" width="9.140625" style="45"/>
    <col min="6657" max="6657" width="13.85546875" style="45" customWidth="1"/>
    <col min="6658" max="6659" width="7.140625" style="45" customWidth="1"/>
    <col min="6660" max="6660" width="12.140625" style="45" customWidth="1"/>
    <col min="6661" max="6662" width="7.140625" style="45" customWidth="1"/>
    <col min="6663" max="6663" width="12.140625" style="45" customWidth="1"/>
    <col min="6664" max="6665" width="7.140625" style="45" customWidth="1"/>
    <col min="6666" max="6666" width="12.140625" style="45" customWidth="1"/>
    <col min="6667" max="6668" width="7.140625" style="45" customWidth="1"/>
    <col min="6669" max="6669" width="12.140625" style="45" customWidth="1"/>
    <col min="6670" max="6671" width="7.140625" style="45" customWidth="1"/>
    <col min="6672" max="6672" width="12.140625" style="45" customWidth="1"/>
    <col min="6673" max="6674" width="7.140625" style="45" customWidth="1"/>
    <col min="6675" max="6675" width="9.28515625" style="45" customWidth="1"/>
    <col min="6676" max="6676" width="12.140625" style="45" customWidth="1"/>
    <col min="6677" max="6912" width="9.140625" style="45"/>
    <col min="6913" max="6913" width="13.85546875" style="45" customWidth="1"/>
    <col min="6914" max="6915" width="7.140625" style="45" customWidth="1"/>
    <col min="6916" max="6916" width="12.140625" style="45" customWidth="1"/>
    <col min="6917" max="6918" width="7.140625" style="45" customWidth="1"/>
    <col min="6919" max="6919" width="12.140625" style="45" customWidth="1"/>
    <col min="6920" max="6921" width="7.140625" style="45" customWidth="1"/>
    <col min="6922" max="6922" width="12.140625" style="45" customWidth="1"/>
    <col min="6923" max="6924" width="7.140625" style="45" customWidth="1"/>
    <col min="6925" max="6925" width="12.140625" style="45" customWidth="1"/>
    <col min="6926" max="6927" width="7.140625" style="45" customWidth="1"/>
    <col min="6928" max="6928" width="12.140625" style="45" customWidth="1"/>
    <col min="6929" max="6930" width="7.140625" style="45" customWidth="1"/>
    <col min="6931" max="6931" width="9.28515625" style="45" customWidth="1"/>
    <col min="6932" max="6932" width="12.140625" style="45" customWidth="1"/>
    <col min="6933" max="7168" width="9.140625" style="45"/>
    <col min="7169" max="7169" width="13.85546875" style="45" customWidth="1"/>
    <col min="7170" max="7171" width="7.140625" style="45" customWidth="1"/>
    <col min="7172" max="7172" width="12.140625" style="45" customWidth="1"/>
    <col min="7173" max="7174" width="7.140625" style="45" customWidth="1"/>
    <col min="7175" max="7175" width="12.140625" style="45" customWidth="1"/>
    <col min="7176" max="7177" width="7.140625" style="45" customWidth="1"/>
    <col min="7178" max="7178" width="12.140625" style="45" customWidth="1"/>
    <col min="7179" max="7180" width="7.140625" style="45" customWidth="1"/>
    <col min="7181" max="7181" width="12.140625" style="45" customWidth="1"/>
    <col min="7182" max="7183" width="7.140625" style="45" customWidth="1"/>
    <col min="7184" max="7184" width="12.140625" style="45" customWidth="1"/>
    <col min="7185" max="7186" width="7.140625" style="45" customWidth="1"/>
    <col min="7187" max="7187" width="9.28515625" style="45" customWidth="1"/>
    <col min="7188" max="7188" width="12.140625" style="45" customWidth="1"/>
    <col min="7189" max="7424" width="9.140625" style="45"/>
    <col min="7425" max="7425" width="13.85546875" style="45" customWidth="1"/>
    <col min="7426" max="7427" width="7.140625" style="45" customWidth="1"/>
    <col min="7428" max="7428" width="12.140625" style="45" customWidth="1"/>
    <col min="7429" max="7430" width="7.140625" style="45" customWidth="1"/>
    <col min="7431" max="7431" width="12.140625" style="45" customWidth="1"/>
    <col min="7432" max="7433" width="7.140625" style="45" customWidth="1"/>
    <col min="7434" max="7434" width="12.140625" style="45" customWidth="1"/>
    <col min="7435" max="7436" width="7.140625" style="45" customWidth="1"/>
    <col min="7437" max="7437" width="12.140625" style="45" customWidth="1"/>
    <col min="7438" max="7439" width="7.140625" style="45" customWidth="1"/>
    <col min="7440" max="7440" width="12.140625" style="45" customWidth="1"/>
    <col min="7441" max="7442" width="7.140625" style="45" customWidth="1"/>
    <col min="7443" max="7443" width="9.28515625" style="45" customWidth="1"/>
    <col min="7444" max="7444" width="12.140625" style="45" customWidth="1"/>
    <col min="7445" max="7680" width="9.140625" style="45"/>
    <col min="7681" max="7681" width="13.85546875" style="45" customWidth="1"/>
    <col min="7682" max="7683" width="7.140625" style="45" customWidth="1"/>
    <col min="7684" max="7684" width="12.140625" style="45" customWidth="1"/>
    <col min="7685" max="7686" width="7.140625" style="45" customWidth="1"/>
    <col min="7687" max="7687" width="12.140625" style="45" customWidth="1"/>
    <col min="7688" max="7689" width="7.140625" style="45" customWidth="1"/>
    <col min="7690" max="7690" width="12.140625" style="45" customWidth="1"/>
    <col min="7691" max="7692" width="7.140625" style="45" customWidth="1"/>
    <col min="7693" max="7693" width="12.140625" style="45" customWidth="1"/>
    <col min="7694" max="7695" width="7.140625" style="45" customWidth="1"/>
    <col min="7696" max="7696" width="12.140625" style="45" customWidth="1"/>
    <col min="7697" max="7698" width="7.140625" style="45" customWidth="1"/>
    <col min="7699" max="7699" width="9.28515625" style="45" customWidth="1"/>
    <col min="7700" max="7700" width="12.140625" style="45" customWidth="1"/>
    <col min="7701" max="7936" width="9.140625" style="45"/>
    <col min="7937" max="7937" width="13.85546875" style="45" customWidth="1"/>
    <col min="7938" max="7939" width="7.140625" style="45" customWidth="1"/>
    <col min="7940" max="7940" width="12.140625" style="45" customWidth="1"/>
    <col min="7941" max="7942" width="7.140625" style="45" customWidth="1"/>
    <col min="7943" max="7943" width="12.140625" style="45" customWidth="1"/>
    <col min="7944" max="7945" width="7.140625" style="45" customWidth="1"/>
    <col min="7946" max="7946" width="12.140625" style="45" customWidth="1"/>
    <col min="7947" max="7948" width="7.140625" style="45" customWidth="1"/>
    <col min="7949" max="7949" width="12.140625" style="45" customWidth="1"/>
    <col min="7950" max="7951" width="7.140625" style="45" customWidth="1"/>
    <col min="7952" max="7952" width="12.140625" style="45" customWidth="1"/>
    <col min="7953" max="7954" width="7.140625" style="45" customWidth="1"/>
    <col min="7955" max="7955" width="9.28515625" style="45" customWidth="1"/>
    <col min="7956" max="7956" width="12.140625" style="45" customWidth="1"/>
    <col min="7957" max="8192" width="9.140625" style="45"/>
    <col min="8193" max="8193" width="13.85546875" style="45" customWidth="1"/>
    <col min="8194" max="8195" width="7.140625" style="45" customWidth="1"/>
    <col min="8196" max="8196" width="12.140625" style="45" customWidth="1"/>
    <col min="8197" max="8198" width="7.140625" style="45" customWidth="1"/>
    <col min="8199" max="8199" width="12.140625" style="45" customWidth="1"/>
    <col min="8200" max="8201" width="7.140625" style="45" customWidth="1"/>
    <col min="8202" max="8202" width="12.140625" style="45" customWidth="1"/>
    <col min="8203" max="8204" width="7.140625" style="45" customWidth="1"/>
    <col min="8205" max="8205" width="12.140625" style="45" customWidth="1"/>
    <col min="8206" max="8207" width="7.140625" style="45" customWidth="1"/>
    <col min="8208" max="8208" width="12.140625" style="45" customWidth="1"/>
    <col min="8209" max="8210" width="7.140625" style="45" customWidth="1"/>
    <col min="8211" max="8211" width="9.28515625" style="45" customWidth="1"/>
    <col min="8212" max="8212" width="12.140625" style="45" customWidth="1"/>
    <col min="8213" max="8448" width="9.140625" style="45"/>
    <col min="8449" max="8449" width="13.85546875" style="45" customWidth="1"/>
    <col min="8450" max="8451" width="7.140625" style="45" customWidth="1"/>
    <col min="8452" max="8452" width="12.140625" style="45" customWidth="1"/>
    <col min="8453" max="8454" width="7.140625" style="45" customWidth="1"/>
    <col min="8455" max="8455" width="12.140625" style="45" customWidth="1"/>
    <col min="8456" max="8457" width="7.140625" style="45" customWidth="1"/>
    <col min="8458" max="8458" width="12.140625" style="45" customWidth="1"/>
    <col min="8459" max="8460" width="7.140625" style="45" customWidth="1"/>
    <col min="8461" max="8461" width="12.140625" style="45" customWidth="1"/>
    <col min="8462" max="8463" width="7.140625" style="45" customWidth="1"/>
    <col min="8464" max="8464" width="12.140625" style="45" customWidth="1"/>
    <col min="8465" max="8466" width="7.140625" style="45" customWidth="1"/>
    <col min="8467" max="8467" width="9.28515625" style="45" customWidth="1"/>
    <col min="8468" max="8468" width="12.140625" style="45" customWidth="1"/>
    <col min="8469" max="8704" width="9.140625" style="45"/>
    <col min="8705" max="8705" width="13.85546875" style="45" customWidth="1"/>
    <col min="8706" max="8707" width="7.140625" style="45" customWidth="1"/>
    <col min="8708" max="8708" width="12.140625" style="45" customWidth="1"/>
    <col min="8709" max="8710" width="7.140625" style="45" customWidth="1"/>
    <col min="8711" max="8711" width="12.140625" style="45" customWidth="1"/>
    <col min="8712" max="8713" width="7.140625" style="45" customWidth="1"/>
    <col min="8714" max="8714" width="12.140625" style="45" customWidth="1"/>
    <col min="8715" max="8716" width="7.140625" style="45" customWidth="1"/>
    <col min="8717" max="8717" width="12.140625" style="45" customWidth="1"/>
    <col min="8718" max="8719" width="7.140625" style="45" customWidth="1"/>
    <col min="8720" max="8720" width="12.140625" style="45" customWidth="1"/>
    <col min="8721" max="8722" width="7.140625" style="45" customWidth="1"/>
    <col min="8723" max="8723" width="9.28515625" style="45" customWidth="1"/>
    <col min="8724" max="8724" width="12.140625" style="45" customWidth="1"/>
    <col min="8725" max="8960" width="9.140625" style="45"/>
    <col min="8961" max="8961" width="13.85546875" style="45" customWidth="1"/>
    <col min="8962" max="8963" width="7.140625" style="45" customWidth="1"/>
    <col min="8964" max="8964" width="12.140625" style="45" customWidth="1"/>
    <col min="8965" max="8966" width="7.140625" style="45" customWidth="1"/>
    <col min="8967" max="8967" width="12.140625" style="45" customWidth="1"/>
    <col min="8968" max="8969" width="7.140625" style="45" customWidth="1"/>
    <col min="8970" max="8970" width="12.140625" style="45" customWidth="1"/>
    <col min="8971" max="8972" width="7.140625" style="45" customWidth="1"/>
    <col min="8973" max="8973" width="12.140625" style="45" customWidth="1"/>
    <col min="8974" max="8975" width="7.140625" style="45" customWidth="1"/>
    <col min="8976" max="8976" width="12.140625" style="45" customWidth="1"/>
    <col min="8977" max="8978" width="7.140625" style="45" customWidth="1"/>
    <col min="8979" max="8979" width="9.28515625" style="45" customWidth="1"/>
    <col min="8980" max="8980" width="12.140625" style="45" customWidth="1"/>
    <col min="8981" max="9216" width="9.140625" style="45"/>
    <col min="9217" max="9217" width="13.85546875" style="45" customWidth="1"/>
    <col min="9218" max="9219" width="7.140625" style="45" customWidth="1"/>
    <col min="9220" max="9220" width="12.140625" style="45" customWidth="1"/>
    <col min="9221" max="9222" width="7.140625" style="45" customWidth="1"/>
    <col min="9223" max="9223" width="12.140625" style="45" customWidth="1"/>
    <col min="9224" max="9225" width="7.140625" style="45" customWidth="1"/>
    <col min="9226" max="9226" width="12.140625" style="45" customWidth="1"/>
    <col min="9227" max="9228" width="7.140625" style="45" customWidth="1"/>
    <col min="9229" max="9229" width="12.140625" style="45" customWidth="1"/>
    <col min="9230" max="9231" width="7.140625" style="45" customWidth="1"/>
    <col min="9232" max="9232" width="12.140625" style="45" customWidth="1"/>
    <col min="9233" max="9234" width="7.140625" style="45" customWidth="1"/>
    <col min="9235" max="9235" width="9.28515625" style="45" customWidth="1"/>
    <col min="9236" max="9236" width="12.140625" style="45" customWidth="1"/>
    <col min="9237" max="9472" width="9.140625" style="45"/>
    <col min="9473" max="9473" width="13.85546875" style="45" customWidth="1"/>
    <col min="9474" max="9475" width="7.140625" style="45" customWidth="1"/>
    <col min="9476" max="9476" width="12.140625" style="45" customWidth="1"/>
    <col min="9477" max="9478" width="7.140625" style="45" customWidth="1"/>
    <col min="9479" max="9479" width="12.140625" style="45" customWidth="1"/>
    <col min="9480" max="9481" width="7.140625" style="45" customWidth="1"/>
    <col min="9482" max="9482" width="12.140625" style="45" customWidth="1"/>
    <col min="9483" max="9484" width="7.140625" style="45" customWidth="1"/>
    <col min="9485" max="9485" width="12.140625" style="45" customWidth="1"/>
    <col min="9486" max="9487" width="7.140625" style="45" customWidth="1"/>
    <col min="9488" max="9488" width="12.140625" style="45" customWidth="1"/>
    <col min="9489" max="9490" width="7.140625" style="45" customWidth="1"/>
    <col min="9491" max="9491" width="9.28515625" style="45" customWidth="1"/>
    <col min="9492" max="9492" width="12.140625" style="45" customWidth="1"/>
    <col min="9493" max="9728" width="9.140625" style="45"/>
    <col min="9729" max="9729" width="13.85546875" style="45" customWidth="1"/>
    <col min="9730" max="9731" width="7.140625" style="45" customWidth="1"/>
    <col min="9732" max="9732" width="12.140625" style="45" customWidth="1"/>
    <col min="9733" max="9734" width="7.140625" style="45" customWidth="1"/>
    <col min="9735" max="9735" width="12.140625" style="45" customWidth="1"/>
    <col min="9736" max="9737" width="7.140625" style="45" customWidth="1"/>
    <col min="9738" max="9738" width="12.140625" style="45" customWidth="1"/>
    <col min="9739" max="9740" width="7.140625" style="45" customWidth="1"/>
    <col min="9741" max="9741" width="12.140625" style="45" customWidth="1"/>
    <col min="9742" max="9743" width="7.140625" style="45" customWidth="1"/>
    <col min="9744" max="9744" width="12.140625" style="45" customWidth="1"/>
    <col min="9745" max="9746" width="7.140625" style="45" customWidth="1"/>
    <col min="9747" max="9747" width="9.28515625" style="45" customWidth="1"/>
    <col min="9748" max="9748" width="12.140625" style="45" customWidth="1"/>
    <col min="9749" max="9984" width="9.140625" style="45"/>
    <col min="9985" max="9985" width="13.85546875" style="45" customWidth="1"/>
    <col min="9986" max="9987" width="7.140625" style="45" customWidth="1"/>
    <col min="9988" max="9988" width="12.140625" style="45" customWidth="1"/>
    <col min="9989" max="9990" width="7.140625" style="45" customWidth="1"/>
    <col min="9991" max="9991" width="12.140625" style="45" customWidth="1"/>
    <col min="9992" max="9993" width="7.140625" style="45" customWidth="1"/>
    <col min="9994" max="9994" width="12.140625" style="45" customWidth="1"/>
    <col min="9995" max="9996" width="7.140625" style="45" customWidth="1"/>
    <col min="9997" max="9997" width="12.140625" style="45" customWidth="1"/>
    <col min="9998" max="9999" width="7.140625" style="45" customWidth="1"/>
    <col min="10000" max="10000" width="12.140625" style="45" customWidth="1"/>
    <col min="10001" max="10002" width="7.140625" style="45" customWidth="1"/>
    <col min="10003" max="10003" width="9.28515625" style="45" customWidth="1"/>
    <col min="10004" max="10004" width="12.140625" style="45" customWidth="1"/>
    <col min="10005" max="10240" width="9.140625" style="45"/>
    <col min="10241" max="10241" width="13.85546875" style="45" customWidth="1"/>
    <col min="10242" max="10243" width="7.140625" style="45" customWidth="1"/>
    <col min="10244" max="10244" width="12.140625" style="45" customWidth="1"/>
    <col min="10245" max="10246" width="7.140625" style="45" customWidth="1"/>
    <col min="10247" max="10247" width="12.140625" style="45" customWidth="1"/>
    <col min="10248" max="10249" width="7.140625" style="45" customWidth="1"/>
    <col min="10250" max="10250" width="12.140625" style="45" customWidth="1"/>
    <col min="10251" max="10252" width="7.140625" style="45" customWidth="1"/>
    <col min="10253" max="10253" width="12.140625" style="45" customWidth="1"/>
    <col min="10254" max="10255" width="7.140625" style="45" customWidth="1"/>
    <col min="10256" max="10256" width="12.140625" style="45" customWidth="1"/>
    <col min="10257" max="10258" width="7.140625" style="45" customWidth="1"/>
    <col min="10259" max="10259" width="9.28515625" style="45" customWidth="1"/>
    <col min="10260" max="10260" width="12.140625" style="45" customWidth="1"/>
    <col min="10261" max="10496" width="9.140625" style="45"/>
    <col min="10497" max="10497" width="13.85546875" style="45" customWidth="1"/>
    <col min="10498" max="10499" width="7.140625" style="45" customWidth="1"/>
    <col min="10500" max="10500" width="12.140625" style="45" customWidth="1"/>
    <col min="10501" max="10502" width="7.140625" style="45" customWidth="1"/>
    <col min="10503" max="10503" width="12.140625" style="45" customWidth="1"/>
    <col min="10504" max="10505" width="7.140625" style="45" customWidth="1"/>
    <col min="10506" max="10506" width="12.140625" style="45" customWidth="1"/>
    <col min="10507" max="10508" width="7.140625" style="45" customWidth="1"/>
    <col min="10509" max="10509" width="12.140625" style="45" customWidth="1"/>
    <col min="10510" max="10511" width="7.140625" style="45" customWidth="1"/>
    <col min="10512" max="10512" width="12.140625" style="45" customWidth="1"/>
    <col min="10513" max="10514" width="7.140625" style="45" customWidth="1"/>
    <col min="10515" max="10515" width="9.28515625" style="45" customWidth="1"/>
    <col min="10516" max="10516" width="12.140625" style="45" customWidth="1"/>
    <col min="10517" max="10752" width="9.140625" style="45"/>
    <col min="10753" max="10753" width="13.85546875" style="45" customWidth="1"/>
    <col min="10754" max="10755" width="7.140625" style="45" customWidth="1"/>
    <col min="10756" max="10756" width="12.140625" style="45" customWidth="1"/>
    <col min="10757" max="10758" width="7.140625" style="45" customWidth="1"/>
    <col min="10759" max="10759" width="12.140625" style="45" customWidth="1"/>
    <col min="10760" max="10761" width="7.140625" style="45" customWidth="1"/>
    <col min="10762" max="10762" width="12.140625" style="45" customWidth="1"/>
    <col min="10763" max="10764" width="7.140625" style="45" customWidth="1"/>
    <col min="10765" max="10765" width="12.140625" style="45" customWidth="1"/>
    <col min="10766" max="10767" width="7.140625" style="45" customWidth="1"/>
    <col min="10768" max="10768" width="12.140625" style="45" customWidth="1"/>
    <col min="10769" max="10770" width="7.140625" style="45" customWidth="1"/>
    <col min="10771" max="10771" width="9.28515625" style="45" customWidth="1"/>
    <col min="10772" max="10772" width="12.140625" style="45" customWidth="1"/>
    <col min="10773" max="11008" width="9.140625" style="45"/>
    <col min="11009" max="11009" width="13.85546875" style="45" customWidth="1"/>
    <col min="11010" max="11011" width="7.140625" style="45" customWidth="1"/>
    <col min="11012" max="11012" width="12.140625" style="45" customWidth="1"/>
    <col min="11013" max="11014" width="7.140625" style="45" customWidth="1"/>
    <col min="11015" max="11015" width="12.140625" style="45" customWidth="1"/>
    <col min="11016" max="11017" width="7.140625" style="45" customWidth="1"/>
    <col min="11018" max="11018" width="12.140625" style="45" customWidth="1"/>
    <col min="11019" max="11020" width="7.140625" style="45" customWidth="1"/>
    <col min="11021" max="11021" width="12.140625" style="45" customWidth="1"/>
    <col min="11022" max="11023" width="7.140625" style="45" customWidth="1"/>
    <col min="11024" max="11024" width="12.140625" style="45" customWidth="1"/>
    <col min="11025" max="11026" width="7.140625" style="45" customWidth="1"/>
    <col min="11027" max="11027" width="9.28515625" style="45" customWidth="1"/>
    <col min="11028" max="11028" width="12.140625" style="45" customWidth="1"/>
    <col min="11029" max="11264" width="9.140625" style="45"/>
    <col min="11265" max="11265" width="13.85546875" style="45" customWidth="1"/>
    <col min="11266" max="11267" width="7.140625" style="45" customWidth="1"/>
    <col min="11268" max="11268" width="12.140625" style="45" customWidth="1"/>
    <col min="11269" max="11270" width="7.140625" style="45" customWidth="1"/>
    <col min="11271" max="11271" width="12.140625" style="45" customWidth="1"/>
    <col min="11272" max="11273" width="7.140625" style="45" customWidth="1"/>
    <col min="11274" max="11274" width="12.140625" style="45" customWidth="1"/>
    <col min="11275" max="11276" width="7.140625" style="45" customWidth="1"/>
    <col min="11277" max="11277" width="12.140625" style="45" customWidth="1"/>
    <col min="11278" max="11279" width="7.140625" style="45" customWidth="1"/>
    <col min="11280" max="11280" width="12.140625" style="45" customWidth="1"/>
    <col min="11281" max="11282" width="7.140625" style="45" customWidth="1"/>
    <col min="11283" max="11283" width="9.28515625" style="45" customWidth="1"/>
    <col min="11284" max="11284" width="12.140625" style="45" customWidth="1"/>
    <col min="11285" max="11520" width="9.140625" style="45"/>
    <col min="11521" max="11521" width="13.85546875" style="45" customWidth="1"/>
    <col min="11522" max="11523" width="7.140625" style="45" customWidth="1"/>
    <col min="11524" max="11524" width="12.140625" style="45" customWidth="1"/>
    <col min="11525" max="11526" width="7.140625" style="45" customWidth="1"/>
    <col min="11527" max="11527" width="12.140625" style="45" customWidth="1"/>
    <col min="11528" max="11529" width="7.140625" style="45" customWidth="1"/>
    <col min="11530" max="11530" width="12.140625" style="45" customWidth="1"/>
    <col min="11531" max="11532" width="7.140625" style="45" customWidth="1"/>
    <col min="11533" max="11533" width="12.140625" style="45" customWidth="1"/>
    <col min="11534" max="11535" width="7.140625" style="45" customWidth="1"/>
    <col min="11536" max="11536" width="12.140625" style="45" customWidth="1"/>
    <col min="11537" max="11538" width="7.140625" style="45" customWidth="1"/>
    <col min="11539" max="11539" width="9.28515625" style="45" customWidth="1"/>
    <col min="11540" max="11540" width="12.140625" style="45" customWidth="1"/>
    <col min="11541" max="11776" width="9.140625" style="45"/>
    <col min="11777" max="11777" width="13.85546875" style="45" customWidth="1"/>
    <col min="11778" max="11779" width="7.140625" style="45" customWidth="1"/>
    <col min="11780" max="11780" width="12.140625" style="45" customWidth="1"/>
    <col min="11781" max="11782" width="7.140625" style="45" customWidth="1"/>
    <col min="11783" max="11783" width="12.140625" style="45" customWidth="1"/>
    <col min="11784" max="11785" width="7.140625" style="45" customWidth="1"/>
    <col min="11786" max="11786" width="12.140625" style="45" customWidth="1"/>
    <col min="11787" max="11788" width="7.140625" style="45" customWidth="1"/>
    <col min="11789" max="11789" width="12.140625" style="45" customWidth="1"/>
    <col min="11790" max="11791" width="7.140625" style="45" customWidth="1"/>
    <col min="11792" max="11792" width="12.140625" style="45" customWidth="1"/>
    <col min="11793" max="11794" width="7.140625" style="45" customWidth="1"/>
    <col min="11795" max="11795" width="9.28515625" style="45" customWidth="1"/>
    <col min="11796" max="11796" width="12.140625" style="45" customWidth="1"/>
    <col min="11797" max="12032" width="9.140625" style="45"/>
    <col min="12033" max="12033" width="13.85546875" style="45" customWidth="1"/>
    <col min="12034" max="12035" width="7.140625" style="45" customWidth="1"/>
    <col min="12036" max="12036" width="12.140625" style="45" customWidth="1"/>
    <col min="12037" max="12038" width="7.140625" style="45" customWidth="1"/>
    <col min="12039" max="12039" width="12.140625" style="45" customWidth="1"/>
    <col min="12040" max="12041" width="7.140625" style="45" customWidth="1"/>
    <col min="12042" max="12042" width="12.140625" style="45" customWidth="1"/>
    <col min="12043" max="12044" width="7.140625" style="45" customWidth="1"/>
    <col min="12045" max="12045" width="12.140625" style="45" customWidth="1"/>
    <col min="12046" max="12047" width="7.140625" style="45" customWidth="1"/>
    <col min="12048" max="12048" width="12.140625" style="45" customWidth="1"/>
    <col min="12049" max="12050" width="7.140625" style="45" customWidth="1"/>
    <col min="12051" max="12051" width="9.28515625" style="45" customWidth="1"/>
    <col min="12052" max="12052" width="12.140625" style="45" customWidth="1"/>
    <col min="12053" max="12288" width="9.140625" style="45"/>
    <col min="12289" max="12289" width="13.85546875" style="45" customWidth="1"/>
    <col min="12290" max="12291" width="7.140625" style="45" customWidth="1"/>
    <col min="12292" max="12292" width="12.140625" style="45" customWidth="1"/>
    <col min="12293" max="12294" width="7.140625" style="45" customWidth="1"/>
    <col min="12295" max="12295" width="12.140625" style="45" customWidth="1"/>
    <col min="12296" max="12297" width="7.140625" style="45" customWidth="1"/>
    <col min="12298" max="12298" width="12.140625" style="45" customWidth="1"/>
    <col min="12299" max="12300" width="7.140625" style="45" customWidth="1"/>
    <col min="12301" max="12301" width="12.140625" style="45" customWidth="1"/>
    <col min="12302" max="12303" width="7.140625" style="45" customWidth="1"/>
    <col min="12304" max="12304" width="12.140625" style="45" customWidth="1"/>
    <col min="12305" max="12306" width="7.140625" style="45" customWidth="1"/>
    <col min="12307" max="12307" width="9.28515625" style="45" customWidth="1"/>
    <col min="12308" max="12308" width="12.140625" style="45" customWidth="1"/>
    <col min="12309" max="12544" width="9.140625" style="45"/>
    <col min="12545" max="12545" width="13.85546875" style="45" customWidth="1"/>
    <col min="12546" max="12547" width="7.140625" style="45" customWidth="1"/>
    <col min="12548" max="12548" width="12.140625" style="45" customWidth="1"/>
    <col min="12549" max="12550" width="7.140625" style="45" customWidth="1"/>
    <col min="12551" max="12551" width="12.140625" style="45" customWidth="1"/>
    <col min="12552" max="12553" width="7.140625" style="45" customWidth="1"/>
    <col min="12554" max="12554" width="12.140625" style="45" customWidth="1"/>
    <col min="12555" max="12556" width="7.140625" style="45" customWidth="1"/>
    <col min="12557" max="12557" width="12.140625" style="45" customWidth="1"/>
    <col min="12558" max="12559" width="7.140625" style="45" customWidth="1"/>
    <col min="12560" max="12560" width="12.140625" style="45" customWidth="1"/>
    <col min="12561" max="12562" width="7.140625" style="45" customWidth="1"/>
    <col min="12563" max="12563" width="9.28515625" style="45" customWidth="1"/>
    <col min="12564" max="12564" width="12.140625" style="45" customWidth="1"/>
    <col min="12565" max="12800" width="9.140625" style="45"/>
    <col min="12801" max="12801" width="13.85546875" style="45" customWidth="1"/>
    <col min="12802" max="12803" width="7.140625" style="45" customWidth="1"/>
    <col min="12804" max="12804" width="12.140625" style="45" customWidth="1"/>
    <col min="12805" max="12806" width="7.140625" style="45" customWidth="1"/>
    <col min="12807" max="12807" width="12.140625" style="45" customWidth="1"/>
    <col min="12808" max="12809" width="7.140625" style="45" customWidth="1"/>
    <col min="12810" max="12810" width="12.140625" style="45" customWidth="1"/>
    <col min="12811" max="12812" width="7.140625" style="45" customWidth="1"/>
    <col min="12813" max="12813" width="12.140625" style="45" customWidth="1"/>
    <col min="12814" max="12815" width="7.140625" style="45" customWidth="1"/>
    <col min="12816" max="12816" width="12.140625" style="45" customWidth="1"/>
    <col min="12817" max="12818" width="7.140625" style="45" customWidth="1"/>
    <col min="12819" max="12819" width="9.28515625" style="45" customWidth="1"/>
    <col min="12820" max="12820" width="12.140625" style="45" customWidth="1"/>
    <col min="12821" max="13056" width="9.140625" style="45"/>
    <col min="13057" max="13057" width="13.85546875" style="45" customWidth="1"/>
    <col min="13058" max="13059" width="7.140625" style="45" customWidth="1"/>
    <col min="13060" max="13060" width="12.140625" style="45" customWidth="1"/>
    <col min="13061" max="13062" width="7.140625" style="45" customWidth="1"/>
    <col min="13063" max="13063" width="12.140625" style="45" customWidth="1"/>
    <col min="13064" max="13065" width="7.140625" style="45" customWidth="1"/>
    <col min="13066" max="13066" width="12.140625" style="45" customWidth="1"/>
    <col min="13067" max="13068" width="7.140625" style="45" customWidth="1"/>
    <col min="13069" max="13069" width="12.140625" style="45" customWidth="1"/>
    <col min="13070" max="13071" width="7.140625" style="45" customWidth="1"/>
    <col min="13072" max="13072" width="12.140625" style="45" customWidth="1"/>
    <col min="13073" max="13074" width="7.140625" style="45" customWidth="1"/>
    <col min="13075" max="13075" width="9.28515625" style="45" customWidth="1"/>
    <col min="13076" max="13076" width="12.140625" style="45" customWidth="1"/>
    <col min="13077" max="13312" width="9.140625" style="45"/>
    <col min="13313" max="13313" width="13.85546875" style="45" customWidth="1"/>
    <col min="13314" max="13315" width="7.140625" style="45" customWidth="1"/>
    <col min="13316" max="13316" width="12.140625" style="45" customWidth="1"/>
    <col min="13317" max="13318" width="7.140625" style="45" customWidth="1"/>
    <col min="13319" max="13319" width="12.140625" style="45" customWidth="1"/>
    <col min="13320" max="13321" width="7.140625" style="45" customWidth="1"/>
    <col min="13322" max="13322" width="12.140625" style="45" customWidth="1"/>
    <col min="13323" max="13324" width="7.140625" style="45" customWidth="1"/>
    <col min="13325" max="13325" width="12.140625" style="45" customWidth="1"/>
    <col min="13326" max="13327" width="7.140625" style="45" customWidth="1"/>
    <col min="13328" max="13328" width="12.140625" style="45" customWidth="1"/>
    <col min="13329" max="13330" width="7.140625" style="45" customWidth="1"/>
    <col min="13331" max="13331" width="9.28515625" style="45" customWidth="1"/>
    <col min="13332" max="13332" width="12.140625" style="45" customWidth="1"/>
    <col min="13333" max="13568" width="9.140625" style="45"/>
    <col min="13569" max="13569" width="13.85546875" style="45" customWidth="1"/>
    <col min="13570" max="13571" width="7.140625" style="45" customWidth="1"/>
    <col min="13572" max="13572" width="12.140625" style="45" customWidth="1"/>
    <col min="13573" max="13574" width="7.140625" style="45" customWidth="1"/>
    <col min="13575" max="13575" width="12.140625" style="45" customWidth="1"/>
    <col min="13576" max="13577" width="7.140625" style="45" customWidth="1"/>
    <col min="13578" max="13578" width="12.140625" style="45" customWidth="1"/>
    <col min="13579" max="13580" width="7.140625" style="45" customWidth="1"/>
    <col min="13581" max="13581" width="12.140625" style="45" customWidth="1"/>
    <col min="13582" max="13583" width="7.140625" style="45" customWidth="1"/>
    <col min="13584" max="13584" width="12.140625" style="45" customWidth="1"/>
    <col min="13585" max="13586" width="7.140625" style="45" customWidth="1"/>
    <col min="13587" max="13587" width="9.28515625" style="45" customWidth="1"/>
    <col min="13588" max="13588" width="12.140625" style="45" customWidth="1"/>
    <col min="13589" max="13824" width="9.140625" style="45"/>
    <col min="13825" max="13825" width="13.85546875" style="45" customWidth="1"/>
    <col min="13826" max="13827" width="7.140625" style="45" customWidth="1"/>
    <col min="13828" max="13828" width="12.140625" style="45" customWidth="1"/>
    <col min="13829" max="13830" width="7.140625" style="45" customWidth="1"/>
    <col min="13831" max="13831" width="12.140625" style="45" customWidth="1"/>
    <col min="13832" max="13833" width="7.140625" style="45" customWidth="1"/>
    <col min="13834" max="13834" width="12.140625" style="45" customWidth="1"/>
    <col min="13835" max="13836" width="7.140625" style="45" customWidth="1"/>
    <col min="13837" max="13837" width="12.140625" style="45" customWidth="1"/>
    <col min="13838" max="13839" width="7.140625" style="45" customWidth="1"/>
    <col min="13840" max="13840" width="12.140625" style="45" customWidth="1"/>
    <col min="13841" max="13842" width="7.140625" style="45" customWidth="1"/>
    <col min="13843" max="13843" width="9.28515625" style="45" customWidth="1"/>
    <col min="13844" max="13844" width="12.140625" style="45" customWidth="1"/>
    <col min="13845" max="14080" width="9.140625" style="45"/>
    <col min="14081" max="14081" width="13.85546875" style="45" customWidth="1"/>
    <col min="14082" max="14083" width="7.140625" style="45" customWidth="1"/>
    <col min="14084" max="14084" width="12.140625" style="45" customWidth="1"/>
    <col min="14085" max="14086" width="7.140625" style="45" customWidth="1"/>
    <col min="14087" max="14087" width="12.140625" style="45" customWidth="1"/>
    <col min="14088" max="14089" width="7.140625" style="45" customWidth="1"/>
    <col min="14090" max="14090" width="12.140625" style="45" customWidth="1"/>
    <col min="14091" max="14092" width="7.140625" style="45" customWidth="1"/>
    <col min="14093" max="14093" width="12.140625" style="45" customWidth="1"/>
    <col min="14094" max="14095" width="7.140625" style="45" customWidth="1"/>
    <col min="14096" max="14096" width="12.140625" style="45" customWidth="1"/>
    <col min="14097" max="14098" width="7.140625" style="45" customWidth="1"/>
    <col min="14099" max="14099" width="9.28515625" style="45" customWidth="1"/>
    <col min="14100" max="14100" width="12.140625" style="45" customWidth="1"/>
    <col min="14101" max="14336" width="9.140625" style="45"/>
    <col min="14337" max="14337" width="13.85546875" style="45" customWidth="1"/>
    <col min="14338" max="14339" width="7.140625" style="45" customWidth="1"/>
    <col min="14340" max="14340" width="12.140625" style="45" customWidth="1"/>
    <col min="14341" max="14342" width="7.140625" style="45" customWidth="1"/>
    <col min="14343" max="14343" width="12.140625" style="45" customWidth="1"/>
    <col min="14344" max="14345" width="7.140625" style="45" customWidth="1"/>
    <col min="14346" max="14346" width="12.140625" style="45" customWidth="1"/>
    <col min="14347" max="14348" width="7.140625" style="45" customWidth="1"/>
    <col min="14349" max="14349" width="12.140625" style="45" customWidth="1"/>
    <col min="14350" max="14351" width="7.140625" style="45" customWidth="1"/>
    <col min="14352" max="14352" width="12.140625" style="45" customWidth="1"/>
    <col min="14353" max="14354" width="7.140625" style="45" customWidth="1"/>
    <col min="14355" max="14355" width="9.28515625" style="45" customWidth="1"/>
    <col min="14356" max="14356" width="12.140625" style="45" customWidth="1"/>
    <col min="14357" max="14592" width="9.140625" style="45"/>
    <col min="14593" max="14593" width="13.85546875" style="45" customWidth="1"/>
    <col min="14594" max="14595" width="7.140625" style="45" customWidth="1"/>
    <col min="14596" max="14596" width="12.140625" style="45" customWidth="1"/>
    <col min="14597" max="14598" width="7.140625" style="45" customWidth="1"/>
    <col min="14599" max="14599" width="12.140625" style="45" customWidth="1"/>
    <col min="14600" max="14601" width="7.140625" style="45" customWidth="1"/>
    <col min="14602" max="14602" width="12.140625" style="45" customWidth="1"/>
    <col min="14603" max="14604" width="7.140625" style="45" customWidth="1"/>
    <col min="14605" max="14605" width="12.140625" style="45" customWidth="1"/>
    <col min="14606" max="14607" width="7.140625" style="45" customWidth="1"/>
    <col min="14608" max="14608" width="12.140625" style="45" customWidth="1"/>
    <col min="14609" max="14610" width="7.140625" style="45" customWidth="1"/>
    <col min="14611" max="14611" width="9.28515625" style="45" customWidth="1"/>
    <col min="14612" max="14612" width="12.140625" style="45" customWidth="1"/>
    <col min="14613" max="14848" width="9.140625" style="45"/>
    <col min="14849" max="14849" width="13.85546875" style="45" customWidth="1"/>
    <col min="14850" max="14851" width="7.140625" style="45" customWidth="1"/>
    <col min="14852" max="14852" width="12.140625" style="45" customWidth="1"/>
    <col min="14853" max="14854" width="7.140625" style="45" customWidth="1"/>
    <col min="14855" max="14855" width="12.140625" style="45" customWidth="1"/>
    <col min="14856" max="14857" width="7.140625" style="45" customWidth="1"/>
    <col min="14858" max="14858" width="12.140625" style="45" customWidth="1"/>
    <col min="14859" max="14860" width="7.140625" style="45" customWidth="1"/>
    <col min="14861" max="14861" width="12.140625" style="45" customWidth="1"/>
    <col min="14862" max="14863" width="7.140625" style="45" customWidth="1"/>
    <col min="14864" max="14864" width="12.140625" style="45" customWidth="1"/>
    <col min="14865" max="14866" width="7.140625" style="45" customWidth="1"/>
    <col min="14867" max="14867" width="9.28515625" style="45" customWidth="1"/>
    <col min="14868" max="14868" width="12.140625" style="45" customWidth="1"/>
    <col min="14869" max="15104" width="9.140625" style="45"/>
    <col min="15105" max="15105" width="13.85546875" style="45" customWidth="1"/>
    <col min="15106" max="15107" width="7.140625" style="45" customWidth="1"/>
    <col min="15108" max="15108" width="12.140625" style="45" customWidth="1"/>
    <col min="15109" max="15110" width="7.140625" style="45" customWidth="1"/>
    <col min="15111" max="15111" width="12.140625" style="45" customWidth="1"/>
    <col min="15112" max="15113" width="7.140625" style="45" customWidth="1"/>
    <col min="15114" max="15114" width="12.140625" style="45" customWidth="1"/>
    <col min="15115" max="15116" width="7.140625" style="45" customWidth="1"/>
    <col min="15117" max="15117" width="12.140625" style="45" customWidth="1"/>
    <col min="15118" max="15119" width="7.140625" style="45" customWidth="1"/>
    <col min="15120" max="15120" width="12.140625" style="45" customWidth="1"/>
    <col min="15121" max="15122" width="7.140625" style="45" customWidth="1"/>
    <col min="15123" max="15123" width="9.28515625" style="45" customWidth="1"/>
    <col min="15124" max="15124" width="12.140625" style="45" customWidth="1"/>
    <col min="15125" max="15360" width="9.140625" style="45"/>
    <col min="15361" max="15361" width="13.85546875" style="45" customWidth="1"/>
    <col min="15362" max="15363" width="7.140625" style="45" customWidth="1"/>
    <col min="15364" max="15364" width="12.140625" style="45" customWidth="1"/>
    <col min="15365" max="15366" width="7.140625" style="45" customWidth="1"/>
    <col min="15367" max="15367" width="12.140625" style="45" customWidth="1"/>
    <col min="15368" max="15369" width="7.140625" style="45" customWidth="1"/>
    <col min="15370" max="15370" width="12.140625" style="45" customWidth="1"/>
    <col min="15371" max="15372" width="7.140625" style="45" customWidth="1"/>
    <col min="15373" max="15373" width="12.140625" style="45" customWidth="1"/>
    <col min="15374" max="15375" width="7.140625" style="45" customWidth="1"/>
    <col min="15376" max="15376" width="12.140625" style="45" customWidth="1"/>
    <col min="15377" max="15378" width="7.140625" style="45" customWidth="1"/>
    <col min="15379" max="15379" width="9.28515625" style="45" customWidth="1"/>
    <col min="15380" max="15380" width="12.140625" style="45" customWidth="1"/>
    <col min="15381" max="15616" width="9.140625" style="45"/>
    <col min="15617" max="15617" width="13.85546875" style="45" customWidth="1"/>
    <col min="15618" max="15619" width="7.140625" style="45" customWidth="1"/>
    <col min="15620" max="15620" width="12.140625" style="45" customWidth="1"/>
    <col min="15621" max="15622" width="7.140625" style="45" customWidth="1"/>
    <col min="15623" max="15623" width="12.140625" style="45" customWidth="1"/>
    <col min="15624" max="15625" width="7.140625" style="45" customWidth="1"/>
    <col min="15626" max="15626" width="12.140625" style="45" customWidth="1"/>
    <col min="15627" max="15628" width="7.140625" style="45" customWidth="1"/>
    <col min="15629" max="15629" width="12.140625" style="45" customWidth="1"/>
    <col min="15630" max="15631" width="7.140625" style="45" customWidth="1"/>
    <col min="15632" max="15632" width="12.140625" style="45" customWidth="1"/>
    <col min="15633" max="15634" width="7.140625" style="45" customWidth="1"/>
    <col min="15635" max="15635" width="9.28515625" style="45" customWidth="1"/>
    <col min="15636" max="15636" width="12.140625" style="45" customWidth="1"/>
    <col min="15637" max="15872" width="9.140625" style="45"/>
    <col min="15873" max="15873" width="13.85546875" style="45" customWidth="1"/>
    <col min="15874" max="15875" width="7.140625" style="45" customWidth="1"/>
    <col min="15876" max="15876" width="12.140625" style="45" customWidth="1"/>
    <col min="15877" max="15878" width="7.140625" style="45" customWidth="1"/>
    <col min="15879" max="15879" width="12.140625" style="45" customWidth="1"/>
    <col min="15880" max="15881" width="7.140625" style="45" customWidth="1"/>
    <col min="15882" max="15882" width="12.140625" style="45" customWidth="1"/>
    <col min="15883" max="15884" width="7.140625" style="45" customWidth="1"/>
    <col min="15885" max="15885" width="12.140625" style="45" customWidth="1"/>
    <col min="15886" max="15887" width="7.140625" style="45" customWidth="1"/>
    <col min="15888" max="15888" width="12.140625" style="45" customWidth="1"/>
    <col min="15889" max="15890" width="7.140625" style="45" customWidth="1"/>
    <col min="15891" max="15891" width="9.28515625" style="45" customWidth="1"/>
    <col min="15892" max="15892" width="12.140625" style="45" customWidth="1"/>
    <col min="15893" max="16128" width="9.140625" style="45"/>
    <col min="16129" max="16129" width="13.85546875" style="45" customWidth="1"/>
    <col min="16130" max="16131" width="7.140625" style="45" customWidth="1"/>
    <col min="16132" max="16132" width="12.140625" style="45" customWidth="1"/>
    <col min="16133" max="16134" width="7.140625" style="45" customWidth="1"/>
    <col min="16135" max="16135" width="12.140625" style="45" customWidth="1"/>
    <col min="16136" max="16137" width="7.140625" style="45" customWidth="1"/>
    <col min="16138" max="16138" width="12.140625" style="45" customWidth="1"/>
    <col min="16139" max="16140" width="7.140625" style="45" customWidth="1"/>
    <col min="16141" max="16141" width="12.140625" style="45" customWidth="1"/>
    <col min="16142" max="16143" width="7.140625" style="45" customWidth="1"/>
    <col min="16144" max="16144" width="12.140625" style="45" customWidth="1"/>
    <col min="16145" max="16146" width="7.140625" style="45" customWidth="1"/>
    <col min="16147" max="16147" width="9.28515625" style="45" customWidth="1"/>
    <col min="16148" max="16148" width="12.140625" style="45" customWidth="1"/>
    <col min="16149" max="16384" width="9.140625" style="45"/>
  </cols>
  <sheetData>
    <row r="1" spans="1:22" ht="12.75" x14ac:dyDescent="0.25">
      <c r="A1" s="48"/>
    </row>
    <row r="2" spans="1:22" s="51" customFormat="1" ht="24.95" customHeight="1" x14ac:dyDescent="0.25">
      <c r="A2" s="132" t="s">
        <v>67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2" ht="12.75" x14ac:dyDescent="0.25">
      <c r="A3" s="52"/>
    </row>
    <row r="4" spans="1:22" ht="20.25" customHeight="1" x14ac:dyDescent="0.25">
      <c r="A4" s="82" t="s">
        <v>10</v>
      </c>
      <c r="B4" s="83" t="s">
        <v>27</v>
      </c>
      <c r="C4" s="84"/>
      <c r="D4" s="84"/>
      <c r="E4" s="84"/>
      <c r="F4" s="84"/>
      <c r="G4" s="85"/>
      <c r="H4" s="86" t="s">
        <v>28</v>
      </c>
      <c r="I4" s="87"/>
      <c r="J4" s="87"/>
      <c r="K4" s="87"/>
      <c r="L4" s="87"/>
      <c r="M4" s="88"/>
      <c r="N4" s="89" t="s">
        <v>7</v>
      </c>
      <c r="O4" s="90"/>
      <c r="P4" s="90"/>
      <c r="Q4" s="90"/>
      <c r="R4" s="90"/>
      <c r="S4" s="91"/>
      <c r="T4" s="131" t="s">
        <v>11</v>
      </c>
      <c r="U4" s="127" t="s">
        <v>46</v>
      </c>
    </row>
    <row r="5" spans="1:22" ht="20.25" customHeight="1" x14ac:dyDescent="0.25">
      <c r="A5" s="82"/>
      <c r="B5" s="96" t="s">
        <v>25</v>
      </c>
      <c r="C5" s="96"/>
      <c r="D5" s="96"/>
      <c r="E5" s="130" t="s">
        <v>26</v>
      </c>
      <c r="F5" s="130"/>
      <c r="G5" s="130"/>
      <c r="H5" s="96" t="s">
        <v>25</v>
      </c>
      <c r="I5" s="96"/>
      <c r="J5" s="96"/>
      <c r="K5" s="130" t="s">
        <v>26</v>
      </c>
      <c r="L5" s="130"/>
      <c r="M5" s="130"/>
      <c r="N5" s="96" t="s">
        <v>25</v>
      </c>
      <c r="O5" s="96"/>
      <c r="P5" s="96"/>
      <c r="Q5" s="130" t="s">
        <v>26</v>
      </c>
      <c r="R5" s="130"/>
      <c r="S5" s="130"/>
      <c r="T5" s="131"/>
      <c r="U5" s="127"/>
    </row>
    <row r="6" spans="1:22" ht="12.75" x14ac:dyDescent="0.25">
      <c r="A6" s="82"/>
      <c r="B6" s="69" t="s">
        <v>84</v>
      </c>
      <c r="C6" s="69" t="s">
        <v>5</v>
      </c>
      <c r="D6" s="70" t="s">
        <v>11</v>
      </c>
      <c r="E6" s="71" t="s">
        <v>84</v>
      </c>
      <c r="F6" s="71" t="s">
        <v>5</v>
      </c>
      <c r="G6" s="72" t="s">
        <v>11</v>
      </c>
      <c r="H6" s="69" t="s">
        <v>84</v>
      </c>
      <c r="I6" s="69" t="s">
        <v>5</v>
      </c>
      <c r="J6" s="70" t="s">
        <v>11</v>
      </c>
      <c r="K6" s="71" t="s">
        <v>84</v>
      </c>
      <c r="L6" s="71" t="s">
        <v>5</v>
      </c>
      <c r="M6" s="72" t="s">
        <v>11</v>
      </c>
      <c r="N6" s="69" t="s">
        <v>84</v>
      </c>
      <c r="O6" s="69" t="s">
        <v>5</v>
      </c>
      <c r="P6" s="70" t="s">
        <v>11</v>
      </c>
      <c r="Q6" s="71" t="s">
        <v>84</v>
      </c>
      <c r="R6" s="71" t="s">
        <v>5</v>
      </c>
      <c r="S6" s="72" t="s">
        <v>11</v>
      </c>
      <c r="T6" s="131"/>
      <c r="U6" s="127"/>
    </row>
    <row r="7" spans="1:22" ht="24.95" customHeight="1" x14ac:dyDescent="0.25">
      <c r="A7" s="53" t="s">
        <v>14</v>
      </c>
      <c r="B7" s="54">
        <v>18</v>
      </c>
      <c r="C7" s="44">
        <v>27</v>
      </c>
      <c r="D7" s="55">
        <v>107626.25</v>
      </c>
      <c r="E7" s="54">
        <v>0</v>
      </c>
      <c r="F7" s="54">
        <v>0</v>
      </c>
      <c r="G7" s="55">
        <v>0</v>
      </c>
      <c r="H7" s="54">
        <v>1</v>
      </c>
      <c r="I7" s="54">
        <v>1</v>
      </c>
      <c r="J7" s="55">
        <v>2722.5</v>
      </c>
      <c r="K7" s="54">
        <v>0</v>
      </c>
      <c r="L7" s="54">
        <v>0</v>
      </c>
      <c r="M7" s="55">
        <v>0</v>
      </c>
      <c r="N7" s="54">
        <f>B7+H7</f>
        <v>19</v>
      </c>
      <c r="O7" s="44">
        <f>C7+I7</f>
        <v>28</v>
      </c>
      <c r="P7" s="55">
        <f>D7+J7</f>
        <v>110348.75</v>
      </c>
      <c r="Q7" s="54">
        <f>E7+K7</f>
        <v>0</v>
      </c>
      <c r="R7" s="54">
        <f>F7+L7</f>
        <v>0</v>
      </c>
      <c r="S7" s="56">
        <f>G79</f>
        <v>0</v>
      </c>
      <c r="T7" s="76">
        <f>P7+S7</f>
        <v>110348.75</v>
      </c>
      <c r="U7" s="57">
        <f>T7/(O7+R7)</f>
        <v>3941.0267857142858</v>
      </c>
      <c r="V7" s="77"/>
    </row>
    <row r="8" spans="1:22" ht="24.95" customHeight="1" x14ac:dyDescent="0.25">
      <c r="A8" s="58" t="s">
        <v>15</v>
      </c>
      <c r="B8" s="54">
        <v>0</v>
      </c>
      <c r="C8" s="54">
        <v>0</v>
      </c>
      <c r="D8" s="55">
        <v>0</v>
      </c>
      <c r="E8" s="54">
        <v>0</v>
      </c>
      <c r="F8" s="54">
        <v>0</v>
      </c>
      <c r="G8" s="55">
        <v>0</v>
      </c>
      <c r="H8" s="54">
        <v>1</v>
      </c>
      <c r="I8" s="54">
        <v>1</v>
      </c>
      <c r="J8" s="55">
        <v>3480.75</v>
      </c>
      <c r="K8" s="54">
        <v>0</v>
      </c>
      <c r="L8" s="54">
        <v>0</v>
      </c>
      <c r="M8" s="55">
        <v>0</v>
      </c>
      <c r="N8" s="54">
        <f t="shared" ref="N8:N15" si="0">B8+H8</f>
        <v>1</v>
      </c>
      <c r="O8" s="44">
        <f t="shared" ref="O8:O15" si="1">C8+I8</f>
        <v>1</v>
      </c>
      <c r="P8" s="55">
        <f t="shared" ref="P8:P15" si="2">D8+J8</f>
        <v>3480.75</v>
      </c>
      <c r="Q8" s="54">
        <f t="shared" ref="Q8:Q15" si="3">E8+K8</f>
        <v>0</v>
      </c>
      <c r="R8" s="54">
        <f t="shared" ref="R8:R15" si="4">F8+L8</f>
        <v>0</v>
      </c>
      <c r="S8" s="56">
        <f t="shared" ref="S8:S15" si="5">G80</f>
        <v>0</v>
      </c>
      <c r="T8" s="76">
        <f t="shared" ref="T8:T15" si="6">P8+S8</f>
        <v>3480.75</v>
      </c>
      <c r="U8" s="57">
        <f t="shared" ref="U8:U15" si="7">T8/(O8+R8)</f>
        <v>3480.75</v>
      </c>
    </row>
    <row r="9" spans="1:22" ht="24.95" customHeight="1" x14ac:dyDescent="0.25">
      <c r="A9" s="58" t="s">
        <v>16</v>
      </c>
      <c r="B9" s="54">
        <v>4</v>
      </c>
      <c r="C9" s="54">
        <v>4</v>
      </c>
      <c r="D9" s="55">
        <v>14445.75</v>
      </c>
      <c r="E9" s="54">
        <v>0</v>
      </c>
      <c r="F9" s="54">
        <v>0</v>
      </c>
      <c r="G9" s="55">
        <v>0</v>
      </c>
      <c r="H9" s="54">
        <v>5</v>
      </c>
      <c r="I9" s="54">
        <v>5</v>
      </c>
      <c r="J9" s="55">
        <v>15609</v>
      </c>
      <c r="K9" s="54">
        <v>0</v>
      </c>
      <c r="L9" s="54">
        <v>0</v>
      </c>
      <c r="M9" s="55">
        <v>0</v>
      </c>
      <c r="N9" s="54">
        <f t="shared" si="0"/>
        <v>9</v>
      </c>
      <c r="O9" s="44">
        <f t="shared" si="1"/>
        <v>9</v>
      </c>
      <c r="P9" s="55">
        <f t="shared" si="2"/>
        <v>30054.75</v>
      </c>
      <c r="Q9" s="54">
        <f t="shared" si="3"/>
        <v>0</v>
      </c>
      <c r="R9" s="54">
        <f t="shared" si="4"/>
        <v>0</v>
      </c>
      <c r="S9" s="56">
        <f t="shared" si="5"/>
        <v>0</v>
      </c>
      <c r="T9" s="76">
        <f t="shared" si="6"/>
        <v>30054.75</v>
      </c>
      <c r="U9" s="57">
        <f t="shared" si="7"/>
        <v>3339.4166666666665</v>
      </c>
    </row>
    <row r="10" spans="1:22" ht="24.95" customHeight="1" x14ac:dyDescent="0.25">
      <c r="A10" s="58" t="s">
        <v>17</v>
      </c>
      <c r="B10" s="54">
        <v>2</v>
      </c>
      <c r="C10" s="54">
        <v>5</v>
      </c>
      <c r="D10" s="55">
        <v>10000</v>
      </c>
      <c r="E10" s="54">
        <v>0</v>
      </c>
      <c r="F10" s="54">
        <v>0</v>
      </c>
      <c r="G10" s="55">
        <v>0</v>
      </c>
      <c r="H10" s="54">
        <v>1</v>
      </c>
      <c r="I10" s="54">
        <v>1</v>
      </c>
      <c r="J10" s="55">
        <v>2088</v>
      </c>
      <c r="K10" s="54">
        <v>0</v>
      </c>
      <c r="L10" s="54">
        <v>0</v>
      </c>
      <c r="M10" s="55">
        <v>0</v>
      </c>
      <c r="N10" s="54">
        <f t="shared" si="0"/>
        <v>3</v>
      </c>
      <c r="O10" s="44">
        <f t="shared" si="1"/>
        <v>6</v>
      </c>
      <c r="P10" s="55">
        <f t="shared" si="2"/>
        <v>12088</v>
      </c>
      <c r="Q10" s="54">
        <f t="shared" si="3"/>
        <v>0</v>
      </c>
      <c r="R10" s="54">
        <f t="shared" si="4"/>
        <v>0</v>
      </c>
      <c r="S10" s="56">
        <f t="shared" si="5"/>
        <v>0</v>
      </c>
      <c r="T10" s="76">
        <f t="shared" si="6"/>
        <v>12088</v>
      </c>
      <c r="U10" s="57">
        <f t="shared" si="7"/>
        <v>2014.6666666666667</v>
      </c>
    </row>
    <row r="11" spans="1:22" ht="24.95" customHeight="1" x14ac:dyDescent="0.25">
      <c r="A11" s="58" t="s">
        <v>18</v>
      </c>
      <c r="B11" s="54">
        <v>3</v>
      </c>
      <c r="C11" s="54">
        <v>7</v>
      </c>
      <c r="D11" s="55">
        <v>8985.5</v>
      </c>
      <c r="E11" s="54">
        <v>0</v>
      </c>
      <c r="F11" s="54">
        <v>0</v>
      </c>
      <c r="G11" s="55">
        <v>0</v>
      </c>
      <c r="H11" s="54">
        <v>3</v>
      </c>
      <c r="I11" s="54">
        <v>3</v>
      </c>
      <c r="J11" s="55">
        <v>20533.75</v>
      </c>
      <c r="K11" s="54">
        <v>0</v>
      </c>
      <c r="L11" s="54">
        <v>0</v>
      </c>
      <c r="M11" s="55">
        <v>0</v>
      </c>
      <c r="N11" s="54">
        <f t="shared" si="0"/>
        <v>6</v>
      </c>
      <c r="O11" s="44">
        <f t="shared" si="1"/>
        <v>10</v>
      </c>
      <c r="P11" s="55">
        <f t="shared" si="2"/>
        <v>29519.25</v>
      </c>
      <c r="Q11" s="54">
        <f t="shared" si="3"/>
        <v>0</v>
      </c>
      <c r="R11" s="54">
        <f t="shared" si="4"/>
        <v>0</v>
      </c>
      <c r="S11" s="56">
        <f t="shared" si="5"/>
        <v>0</v>
      </c>
      <c r="T11" s="76">
        <f t="shared" si="6"/>
        <v>29519.25</v>
      </c>
      <c r="U11" s="57">
        <f t="shared" si="7"/>
        <v>2951.9250000000002</v>
      </c>
    </row>
    <row r="12" spans="1:22" ht="24.95" customHeight="1" x14ac:dyDescent="0.25">
      <c r="A12" s="58" t="s">
        <v>19</v>
      </c>
      <c r="B12" s="54">
        <v>1</v>
      </c>
      <c r="C12" s="54">
        <v>1</v>
      </c>
      <c r="D12" s="55">
        <v>4572</v>
      </c>
      <c r="E12" s="54">
        <v>0</v>
      </c>
      <c r="F12" s="54">
        <v>0</v>
      </c>
      <c r="G12" s="55">
        <v>0</v>
      </c>
      <c r="H12" s="54">
        <v>0</v>
      </c>
      <c r="I12" s="54">
        <v>0</v>
      </c>
      <c r="J12" s="55">
        <v>0</v>
      </c>
      <c r="K12" s="54">
        <v>0</v>
      </c>
      <c r="L12" s="54">
        <v>0</v>
      </c>
      <c r="M12" s="55">
        <v>0</v>
      </c>
      <c r="N12" s="54">
        <f t="shared" si="0"/>
        <v>1</v>
      </c>
      <c r="O12" s="44">
        <f t="shared" si="1"/>
        <v>1</v>
      </c>
      <c r="P12" s="55">
        <f t="shared" si="2"/>
        <v>4572</v>
      </c>
      <c r="Q12" s="54">
        <f t="shared" si="3"/>
        <v>0</v>
      </c>
      <c r="R12" s="54">
        <f t="shared" si="4"/>
        <v>0</v>
      </c>
      <c r="S12" s="56">
        <f t="shared" si="5"/>
        <v>0</v>
      </c>
      <c r="T12" s="76">
        <f t="shared" si="6"/>
        <v>4572</v>
      </c>
      <c r="U12" s="57">
        <f t="shared" si="7"/>
        <v>4572</v>
      </c>
    </row>
    <row r="13" spans="1:22" ht="24.95" customHeight="1" x14ac:dyDescent="0.25">
      <c r="A13" s="58" t="s">
        <v>82</v>
      </c>
      <c r="B13" s="54">
        <v>6</v>
      </c>
      <c r="C13" s="54">
        <v>6</v>
      </c>
      <c r="D13" s="55">
        <v>19161</v>
      </c>
      <c r="E13" s="54">
        <v>0</v>
      </c>
      <c r="F13" s="54">
        <v>0</v>
      </c>
      <c r="G13" s="55">
        <v>0</v>
      </c>
      <c r="H13" s="54">
        <v>0</v>
      </c>
      <c r="I13" s="54">
        <v>0</v>
      </c>
      <c r="J13" s="55">
        <v>0</v>
      </c>
      <c r="K13" s="54">
        <v>0</v>
      </c>
      <c r="L13" s="54">
        <v>0</v>
      </c>
      <c r="M13" s="55">
        <v>0</v>
      </c>
      <c r="N13" s="54">
        <f t="shared" si="0"/>
        <v>6</v>
      </c>
      <c r="O13" s="44">
        <f t="shared" si="1"/>
        <v>6</v>
      </c>
      <c r="P13" s="55">
        <f t="shared" si="2"/>
        <v>19161</v>
      </c>
      <c r="Q13" s="54">
        <f t="shared" si="3"/>
        <v>0</v>
      </c>
      <c r="R13" s="54">
        <f t="shared" si="4"/>
        <v>0</v>
      </c>
      <c r="S13" s="56">
        <f t="shared" si="5"/>
        <v>0</v>
      </c>
      <c r="T13" s="76">
        <f t="shared" si="6"/>
        <v>19161</v>
      </c>
      <c r="U13" s="57">
        <f t="shared" si="7"/>
        <v>3193.5</v>
      </c>
    </row>
    <row r="14" spans="1:22" ht="24.95" customHeight="1" x14ac:dyDescent="0.25">
      <c r="A14" s="58" t="s">
        <v>20</v>
      </c>
      <c r="B14" s="54">
        <v>1</v>
      </c>
      <c r="C14" s="54">
        <v>1</v>
      </c>
      <c r="D14" s="55">
        <v>2015.1</v>
      </c>
      <c r="E14" s="54">
        <v>0</v>
      </c>
      <c r="F14" s="54">
        <v>0</v>
      </c>
      <c r="G14" s="55">
        <v>0</v>
      </c>
      <c r="H14" s="54">
        <v>1</v>
      </c>
      <c r="I14" s="54">
        <v>1</v>
      </c>
      <c r="J14" s="55">
        <v>1925.25</v>
      </c>
      <c r="K14" s="54">
        <v>0</v>
      </c>
      <c r="L14" s="54">
        <v>0</v>
      </c>
      <c r="M14" s="55">
        <v>0</v>
      </c>
      <c r="N14" s="54">
        <f t="shared" si="0"/>
        <v>2</v>
      </c>
      <c r="O14" s="44">
        <f t="shared" si="1"/>
        <v>2</v>
      </c>
      <c r="P14" s="55">
        <f t="shared" si="2"/>
        <v>3940.35</v>
      </c>
      <c r="Q14" s="54">
        <f t="shared" si="3"/>
        <v>0</v>
      </c>
      <c r="R14" s="54">
        <f t="shared" si="4"/>
        <v>0</v>
      </c>
      <c r="S14" s="56">
        <f t="shared" si="5"/>
        <v>0</v>
      </c>
      <c r="T14" s="56">
        <f t="shared" si="6"/>
        <v>3940.35</v>
      </c>
      <c r="U14" s="57">
        <f t="shared" si="7"/>
        <v>1970.175</v>
      </c>
    </row>
    <row r="15" spans="1:22" ht="24.95" customHeight="1" x14ac:dyDescent="0.25">
      <c r="A15" s="58" t="s">
        <v>42</v>
      </c>
      <c r="B15" s="54">
        <v>1</v>
      </c>
      <c r="C15" s="54">
        <v>3</v>
      </c>
      <c r="D15" s="55">
        <v>9315</v>
      </c>
      <c r="E15" s="54">
        <v>0</v>
      </c>
      <c r="F15" s="54">
        <v>0</v>
      </c>
      <c r="G15" s="55">
        <v>0</v>
      </c>
      <c r="H15" s="54">
        <v>0</v>
      </c>
      <c r="I15" s="54">
        <v>0</v>
      </c>
      <c r="J15" s="55">
        <v>0</v>
      </c>
      <c r="K15" s="54">
        <v>0</v>
      </c>
      <c r="L15" s="54">
        <v>0</v>
      </c>
      <c r="M15" s="55">
        <v>0</v>
      </c>
      <c r="N15" s="54">
        <f t="shared" si="0"/>
        <v>1</v>
      </c>
      <c r="O15" s="44">
        <f t="shared" si="1"/>
        <v>3</v>
      </c>
      <c r="P15" s="55">
        <f t="shared" si="2"/>
        <v>9315</v>
      </c>
      <c r="Q15" s="54">
        <f t="shared" si="3"/>
        <v>0</v>
      </c>
      <c r="R15" s="54">
        <f t="shared" si="4"/>
        <v>0</v>
      </c>
      <c r="S15" s="56">
        <f t="shared" si="5"/>
        <v>0</v>
      </c>
      <c r="T15" s="76">
        <f t="shared" si="6"/>
        <v>9315</v>
      </c>
      <c r="U15" s="57">
        <f t="shared" si="7"/>
        <v>3105</v>
      </c>
    </row>
    <row r="16" spans="1:22" ht="24.95" customHeight="1" x14ac:dyDescent="0.25">
      <c r="A16" s="59" t="s">
        <v>7</v>
      </c>
      <c r="B16" s="54">
        <f t="shared" ref="B16:S16" si="8">SUM(B7:B15)</f>
        <v>36</v>
      </c>
      <c r="C16" s="44">
        <f t="shared" si="8"/>
        <v>54</v>
      </c>
      <c r="D16" s="55">
        <f t="shared" si="8"/>
        <v>176120.6</v>
      </c>
      <c r="E16" s="54">
        <f t="shared" si="8"/>
        <v>0</v>
      </c>
      <c r="F16" s="54">
        <f t="shared" si="8"/>
        <v>0</v>
      </c>
      <c r="G16" s="55">
        <f t="shared" si="8"/>
        <v>0</v>
      </c>
      <c r="H16" s="54">
        <f t="shared" si="8"/>
        <v>12</v>
      </c>
      <c r="I16" s="54">
        <f t="shared" si="8"/>
        <v>12</v>
      </c>
      <c r="J16" s="55">
        <f t="shared" si="8"/>
        <v>46359.25</v>
      </c>
      <c r="K16" s="54">
        <f t="shared" si="8"/>
        <v>0</v>
      </c>
      <c r="L16" s="54">
        <f t="shared" si="8"/>
        <v>0</v>
      </c>
      <c r="M16" s="55">
        <f t="shared" si="8"/>
        <v>0</v>
      </c>
      <c r="N16" s="54">
        <f t="shared" si="8"/>
        <v>48</v>
      </c>
      <c r="O16" s="44">
        <f t="shared" si="8"/>
        <v>66</v>
      </c>
      <c r="P16" s="55">
        <f t="shared" si="8"/>
        <v>222479.85</v>
      </c>
      <c r="Q16" s="54">
        <f t="shared" si="8"/>
        <v>0</v>
      </c>
      <c r="R16" s="54">
        <f t="shared" si="8"/>
        <v>0</v>
      </c>
      <c r="S16" s="56">
        <f t="shared" si="8"/>
        <v>0</v>
      </c>
      <c r="T16" s="56">
        <f>D16+J16</f>
        <v>222479.85</v>
      </c>
      <c r="U16" s="57">
        <f t="shared" ref="U16:U24" si="9">T16/(O16+R16)</f>
        <v>3370.9068181818184</v>
      </c>
    </row>
    <row r="17" spans="1:22" ht="12.75" x14ac:dyDescent="0.25">
      <c r="A17" s="128" t="s">
        <v>22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2" ht="20.25" customHeight="1" x14ac:dyDescent="0.25">
      <c r="A18" s="82" t="s">
        <v>29</v>
      </c>
      <c r="B18" s="83" t="s">
        <v>44</v>
      </c>
      <c r="C18" s="84"/>
      <c r="D18" s="84"/>
      <c r="E18" s="84"/>
      <c r="F18" s="84"/>
      <c r="G18" s="85"/>
      <c r="H18" s="86" t="s">
        <v>45</v>
      </c>
      <c r="I18" s="87"/>
      <c r="J18" s="87"/>
      <c r="K18" s="87"/>
      <c r="L18" s="87"/>
      <c r="M18" s="88"/>
      <c r="N18" s="89" t="s">
        <v>7</v>
      </c>
      <c r="O18" s="90"/>
      <c r="P18" s="90"/>
      <c r="Q18" s="90"/>
      <c r="R18" s="90"/>
      <c r="S18" s="91"/>
      <c r="T18" s="131" t="s">
        <v>11</v>
      </c>
      <c r="U18" s="127" t="s">
        <v>46</v>
      </c>
    </row>
    <row r="19" spans="1:22" ht="20.25" customHeight="1" x14ac:dyDescent="0.25">
      <c r="A19" s="82"/>
      <c r="B19" s="96" t="s">
        <v>25</v>
      </c>
      <c r="C19" s="96"/>
      <c r="D19" s="96"/>
      <c r="E19" s="130" t="s">
        <v>26</v>
      </c>
      <c r="F19" s="130"/>
      <c r="G19" s="130"/>
      <c r="H19" s="96" t="s">
        <v>25</v>
      </c>
      <c r="I19" s="96"/>
      <c r="J19" s="96"/>
      <c r="K19" s="130" t="s">
        <v>26</v>
      </c>
      <c r="L19" s="130"/>
      <c r="M19" s="130"/>
      <c r="N19" s="96" t="s">
        <v>25</v>
      </c>
      <c r="O19" s="96"/>
      <c r="P19" s="96"/>
      <c r="Q19" s="130" t="s">
        <v>26</v>
      </c>
      <c r="R19" s="130"/>
      <c r="S19" s="130"/>
      <c r="T19" s="131"/>
      <c r="U19" s="127"/>
    </row>
    <row r="20" spans="1:22" ht="12.75" x14ac:dyDescent="0.25">
      <c r="A20" s="82"/>
      <c r="B20" s="69" t="s">
        <v>84</v>
      </c>
      <c r="C20" s="69" t="s">
        <v>5</v>
      </c>
      <c r="D20" s="70" t="s">
        <v>11</v>
      </c>
      <c r="E20" s="71" t="s">
        <v>84</v>
      </c>
      <c r="F20" s="71" t="s">
        <v>5</v>
      </c>
      <c r="G20" s="72" t="s">
        <v>11</v>
      </c>
      <c r="H20" s="69" t="s">
        <v>84</v>
      </c>
      <c r="I20" s="69" t="s">
        <v>5</v>
      </c>
      <c r="J20" s="70" t="s">
        <v>11</v>
      </c>
      <c r="K20" s="71" t="s">
        <v>84</v>
      </c>
      <c r="L20" s="71" t="s">
        <v>5</v>
      </c>
      <c r="M20" s="72" t="s">
        <v>11</v>
      </c>
      <c r="N20" s="69" t="s">
        <v>84</v>
      </c>
      <c r="O20" s="69" t="s">
        <v>5</v>
      </c>
      <c r="P20" s="70" t="s">
        <v>11</v>
      </c>
      <c r="Q20" s="71" t="s">
        <v>84</v>
      </c>
      <c r="R20" s="71" t="s">
        <v>5</v>
      </c>
      <c r="S20" s="72" t="s">
        <v>11</v>
      </c>
      <c r="T20" s="131"/>
      <c r="U20" s="127"/>
    </row>
    <row r="21" spans="1:22" ht="24.95" customHeight="1" x14ac:dyDescent="0.25">
      <c r="A21" s="60" t="s">
        <v>31</v>
      </c>
      <c r="B21" s="54">
        <v>2</v>
      </c>
      <c r="C21" s="54">
        <v>2</v>
      </c>
      <c r="D21" s="55">
        <v>1890</v>
      </c>
      <c r="E21" s="54">
        <v>2</v>
      </c>
      <c r="F21" s="54">
        <v>2</v>
      </c>
      <c r="G21" s="55">
        <v>538.20000000000005</v>
      </c>
      <c r="H21" s="54">
        <v>241</v>
      </c>
      <c r="I21" s="54">
        <v>260</v>
      </c>
      <c r="J21" s="55">
        <v>590538.69999999995</v>
      </c>
      <c r="K21" s="54">
        <v>40</v>
      </c>
      <c r="L21" s="44">
        <v>41</v>
      </c>
      <c r="M21" s="55">
        <v>12010.9</v>
      </c>
      <c r="N21" s="73">
        <f t="shared" ref="N21:S22" si="10">B21+H21</f>
        <v>243</v>
      </c>
      <c r="O21" s="73">
        <f t="shared" si="10"/>
        <v>262</v>
      </c>
      <c r="P21" s="74">
        <f t="shared" si="10"/>
        <v>592428.69999999995</v>
      </c>
      <c r="Q21" s="54">
        <f t="shared" si="10"/>
        <v>42</v>
      </c>
      <c r="R21" s="44">
        <f t="shared" si="10"/>
        <v>43</v>
      </c>
      <c r="S21" s="56">
        <f t="shared" si="10"/>
        <v>12549.1</v>
      </c>
      <c r="T21" s="56">
        <f>S21+P21</f>
        <v>604977.79999999993</v>
      </c>
      <c r="U21" s="57">
        <f t="shared" si="9"/>
        <v>1983.5337704918031</v>
      </c>
      <c r="V21" s="77"/>
    </row>
    <row r="22" spans="1:22" ht="24.95" customHeight="1" x14ac:dyDescent="0.25">
      <c r="A22" s="60" t="s">
        <v>23</v>
      </c>
      <c r="B22" s="54">
        <v>0</v>
      </c>
      <c r="C22" s="54">
        <v>0</v>
      </c>
      <c r="D22" s="55">
        <v>0</v>
      </c>
      <c r="E22" s="54">
        <v>0</v>
      </c>
      <c r="F22" s="54">
        <v>0</v>
      </c>
      <c r="G22" s="55">
        <v>0</v>
      </c>
      <c r="H22" s="54">
        <v>58</v>
      </c>
      <c r="I22" s="54">
        <v>58</v>
      </c>
      <c r="J22" s="55">
        <v>389178</v>
      </c>
      <c r="K22" s="54">
        <v>0</v>
      </c>
      <c r="L22" s="54">
        <v>0</v>
      </c>
      <c r="M22" s="55">
        <v>0</v>
      </c>
      <c r="N22" s="73">
        <f t="shared" si="10"/>
        <v>58</v>
      </c>
      <c r="O22" s="73">
        <f t="shared" si="10"/>
        <v>58</v>
      </c>
      <c r="P22" s="74">
        <f t="shared" si="10"/>
        <v>389178</v>
      </c>
      <c r="Q22" s="54">
        <f t="shared" si="10"/>
        <v>0</v>
      </c>
      <c r="R22" s="44">
        <f t="shared" si="10"/>
        <v>0</v>
      </c>
      <c r="S22" s="56">
        <f t="shared" si="10"/>
        <v>0</v>
      </c>
      <c r="T22" s="56">
        <f t="shared" ref="T22" si="11">S22+P22</f>
        <v>389178</v>
      </c>
      <c r="U22" s="57">
        <f t="shared" si="9"/>
        <v>6709.9655172413795</v>
      </c>
    </row>
    <row r="23" spans="1:22" ht="24.95" customHeight="1" x14ac:dyDescent="0.25">
      <c r="A23" s="59" t="s">
        <v>7</v>
      </c>
      <c r="B23" s="54">
        <f t="shared" ref="B23:T23" si="12">SUM(B21:B22)</f>
        <v>2</v>
      </c>
      <c r="C23" s="54">
        <f t="shared" si="12"/>
        <v>2</v>
      </c>
      <c r="D23" s="56">
        <f t="shared" si="12"/>
        <v>1890</v>
      </c>
      <c r="E23" s="54">
        <f t="shared" si="12"/>
        <v>2</v>
      </c>
      <c r="F23" s="54">
        <f t="shared" si="12"/>
        <v>2</v>
      </c>
      <c r="G23" s="56">
        <f t="shared" si="12"/>
        <v>538.20000000000005</v>
      </c>
      <c r="H23" s="54">
        <f t="shared" si="12"/>
        <v>299</v>
      </c>
      <c r="I23" s="54">
        <f t="shared" si="12"/>
        <v>318</v>
      </c>
      <c r="J23" s="56">
        <f t="shared" si="12"/>
        <v>979716.7</v>
      </c>
      <c r="K23" s="54">
        <f t="shared" si="12"/>
        <v>40</v>
      </c>
      <c r="L23" s="44">
        <f t="shared" si="12"/>
        <v>41</v>
      </c>
      <c r="M23" s="56">
        <f t="shared" si="12"/>
        <v>12010.9</v>
      </c>
      <c r="N23" s="54">
        <f t="shared" si="12"/>
        <v>301</v>
      </c>
      <c r="O23" s="54">
        <f t="shared" si="12"/>
        <v>320</v>
      </c>
      <c r="P23" s="55">
        <f t="shared" si="12"/>
        <v>981606.7</v>
      </c>
      <c r="Q23" s="54">
        <f t="shared" si="12"/>
        <v>42</v>
      </c>
      <c r="R23" s="44">
        <f t="shared" si="12"/>
        <v>43</v>
      </c>
      <c r="S23" s="56">
        <f t="shared" si="12"/>
        <v>12549.1</v>
      </c>
      <c r="T23" s="56">
        <f t="shared" si="12"/>
        <v>994155.79999999993</v>
      </c>
      <c r="U23" s="57">
        <f t="shared" si="9"/>
        <v>2738.7212121212119</v>
      </c>
    </row>
    <row r="24" spans="1:22" ht="24.95" customHeight="1" x14ac:dyDescent="0.25">
      <c r="A24" s="63" t="s">
        <v>24</v>
      </c>
      <c r="B24" s="64">
        <f>B23+B16</f>
        <v>38</v>
      </c>
      <c r="C24" s="64">
        <f t="shared" ref="C24:T24" si="13">C23+C16</f>
        <v>56</v>
      </c>
      <c r="D24" s="65">
        <f t="shared" si="13"/>
        <v>178010.6</v>
      </c>
      <c r="E24" s="64">
        <f t="shared" si="13"/>
        <v>2</v>
      </c>
      <c r="F24" s="64">
        <f t="shared" si="13"/>
        <v>2</v>
      </c>
      <c r="G24" s="65">
        <f t="shared" si="13"/>
        <v>538.20000000000005</v>
      </c>
      <c r="H24" s="64">
        <f t="shared" si="13"/>
        <v>311</v>
      </c>
      <c r="I24" s="64">
        <f t="shared" si="13"/>
        <v>330</v>
      </c>
      <c r="J24" s="65">
        <f t="shared" si="13"/>
        <v>1026075.95</v>
      </c>
      <c r="K24" s="64">
        <f t="shared" si="13"/>
        <v>40</v>
      </c>
      <c r="L24" s="64">
        <f t="shared" si="13"/>
        <v>41</v>
      </c>
      <c r="M24" s="65">
        <f t="shared" si="13"/>
        <v>12010.9</v>
      </c>
      <c r="N24" s="64">
        <f t="shared" si="13"/>
        <v>349</v>
      </c>
      <c r="O24" s="64">
        <f t="shared" si="13"/>
        <v>386</v>
      </c>
      <c r="P24" s="65">
        <f t="shared" si="13"/>
        <v>1204086.55</v>
      </c>
      <c r="Q24" s="64">
        <f t="shared" si="13"/>
        <v>42</v>
      </c>
      <c r="R24" s="64">
        <f t="shared" si="13"/>
        <v>43</v>
      </c>
      <c r="S24" s="65">
        <f t="shared" si="13"/>
        <v>12549.1</v>
      </c>
      <c r="T24" s="65">
        <f t="shared" si="13"/>
        <v>1216635.6499999999</v>
      </c>
      <c r="U24" s="66">
        <f t="shared" si="9"/>
        <v>2835.9805361305357</v>
      </c>
    </row>
    <row r="26" spans="1:22" ht="24.95" customHeight="1" x14ac:dyDescent="0.25">
      <c r="A26" s="61"/>
      <c r="B26" s="123" t="s">
        <v>65</v>
      </c>
      <c r="C26" s="123"/>
      <c r="D26" s="123"/>
      <c r="E26" s="123"/>
    </row>
    <row r="28" spans="1:22" ht="24.95" customHeight="1" x14ac:dyDescent="0.25">
      <c r="A28" s="48"/>
    </row>
  </sheetData>
  <mergeCells count="27">
    <mergeCell ref="B26:E26"/>
    <mergeCell ref="A2:T2"/>
    <mergeCell ref="A4:A6"/>
    <mergeCell ref="B4:G4"/>
    <mergeCell ref="H4:M4"/>
    <mergeCell ref="N4:S4"/>
    <mergeCell ref="T4:T6"/>
    <mergeCell ref="B5:D5"/>
    <mergeCell ref="E5:G5"/>
    <mergeCell ref="H5:J5"/>
    <mergeCell ref="K5:M5"/>
    <mergeCell ref="U4:U6"/>
    <mergeCell ref="U18:U20"/>
    <mergeCell ref="A17:U17"/>
    <mergeCell ref="N5:P5"/>
    <mergeCell ref="Q5:S5"/>
    <mergeCell ref="N19:P19"/>
    <mergeCell ref="Q19:S19"/>
    <mergeCell ref="A18:A20"/>
    <mergeCell ref="B18:G18"/>
    <mergeCell ref="H18:M18"/>
    <mergeCell ref="N18:S18"/>
    <mergeCell ref="T18:T20"/>
    <mergeCell ref="B19:D19"/>
    <mergeCell ref="E19:G19"/>
    <mergeCell ref="H19:J19"/>
    <mergeCell ref="K19:M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abSelected="1" topLeftCell="A115" zoomScale="35" zoomScaleNormal="35" zoomScalePageLayoutView="60" workbookViewId="0">
      <selection activeCell="P3" sqref="P3"/>
    </sheetView>
  </sheetViews>
  <sheetFormatPr defaultRowHeight="24.95" customHeight="1" x14ac:dyDescent="0.25"/>
  <cols>
    <col min="1" max="1" width="22.140625" style="62" customWidth="1"/>
    <col min="2" max="3" width="7.7109375" style="48" customWidth="1"/>
    <col min="4" max="4" width="13.140625" style="49" customWidth="1"/>
    <col min="5" max="6" width="7.7109375" style="48" customWidth="1"/>
    <col min="7" max="7" width="13.140625" style="49" customWidth="1"/>
    <col min="8" max="9" width="7.7109375" style="67" customWidth="1"/>
    <col min="10" max="10" width="13.140625" style="49" customWidth="1"/>
    <col min="11" max="12" width="7.7109375" style="48" customWidth="1"/>
    <col min="13" max="13" width="13.140625" style="49" customWidth="1"/>
    <col min="14" max="15" width="7.7109375" style="48" customWidth="1"/>
    <col min="16" max="16" width="13.140625" style="50" customWidth="1"/>
    <col min="17" max="18" width="7.7109375" style="49" customWidth="1"/>
    <col min="19" max="19" width="13.140625" style="49" customWidth="1"/>
    <col min="20" max="21" width="7.7109375" style="48" customWidth="1"/>
    <col min="22" max="22" width="13.140625" style="49" customWidth="1"/>
    <col min="23" max="24" width="7.7109375" style="48" customWidth="1"/>
    <col min="25" max="25" width="13.140625" style="50" customWidth="1"/>
    <col min="26" max="27" width="7.7109375" style="49" customWidth="1"/>
    <col min="28" max="28" width="13.140625" style="49" customWidth="1"/>
    <col min="29" max="30" width="7.7109375" style="48" customWidth="1"/>
    <col min="31" max="31" width="13.140625" style="49" customWidth="1"/>
    <col min="32" max="33" width="7.7109375" style="48" customWidth="1"/>
    <col min="34" max="35" width="13.140625" style="50" customWidth="1"/>
    <col min="36" max="36" width="13.140625" style="45" customWidth="1"/>
    <col min="37" max="271" width="9.140625" style="45"/>
    <col min="272" max="272" width="13.85546875" style="45" customWidth="1"/>
    <col min="273" max="274" width="7.140625" style="45" customWidth="1"/>
    <col min="275" max="275" width="12.140625" style="45" customWidth="1"/>
    <col min="276" max="277" width="7.140625" style="45" customWidth="1"/>
    <col min="278" max="278" width="12.140625" style="45" customWidth="1"/>
    <col min="279" max="280" width="7.140625" style="45" customWidth="1"/>
    <col min="281" max="281" width="12.140625" style="45" customWidth="1"/>
    <col min="282" max="283" width="7.140625" style="45" customWidth="1"/>
    <col min="284" max="284" width="12.140625" style="45" customWidth="1"/>
    <col min="285" max="286" width="7.140625" style="45" customWidth="1"/>
    <col min="287" max="287" width="12.140625" style="45" customWidth="1"/>
    <col min="288" max="289" width="7.140625" style="45" customWidth="1"/>
    <col min="290" max="290" width="9.28515625" style="45" customWidth="1"/>
    <col min="291" max="291" width="12.140625" style="45" customWidth="1"/>
    <col min="292" max="527" width="9.140625" style="45"/>
    <col min="528" max="528" width="13.85546875" style="45" customWidth="1"/>
    <col min="529" max="530" width="7.140625" style="45" customWidth="1"/>
    <col min="531" max="531" width="12.140625" style="45" customWidth="1"/>
    <col min="532" max="533" width="7.140625" style="45" customWidth="1"/>
    <col min="534" max="534" width="12.140625" style="45" customWidth="1"/>
    <col min="535" max="536" width="7.140625" style="45" customWidth="1"/>
    <col min="537" max="537" width="12.140625" style="45" customWidth="1"/>
    <col min="538" max="539" width="7.140625" style="45" customWidth="1"/>
    <col min="540" max="540" width="12.140625" style="45" customWidth="1"/>
    <col min="541" max="542" width="7.140625" style="45" customWidth="1"/>
    <col min="543" max="543" width="12.140625" style="45" customWidth="1"/>
    <col min="544" max="545" width="7.140625" style="45" customWidth="1"/>
    <col min="546" max="546" width="9.28515625" style="45" customWidth="1"/>
    <col min="547" max="547" width="12.140625" style="45" customWidth="1"/>
    <col min="548" max="783" width="9.140625" style="45"/>
    <col min="784" max="784" width="13.85546875" style="45" customWidth="1"/>
    <col min="785" max="786" width="7.140625" style="45" customWidth="1"/>
    <col min="787" max="787" width="12.140625" style="45" customWidth="1"/>
    <col min="788" max="789" width="7.140625" style="45" customWidth="1"/>
    <col min="790" max="790" width="12.140625" style="45" customWidth="1"/>
    <col min="791" max="792" width="7.140625" style="45" customWidth="1"/>
    <col min="793" max="793" width="12.140625" style="45" customWidth="1"/>
    <col min="794" max="795" width="7.140625" style="45" customWidth="1"/>
    <col min="796" max="796" width="12.140625" style="45" customWidth="1"/>
    <col min="797" max="798" width="7.140625" style="45" customWidth="1"/>
    <col min="799" max="799" width="12.140625" style="45" customWidth="1"/>
    <col min="800" max="801" width="7.140625" style="45" customWidth="1"/>
    <col min="802" max="802" width="9.28515625" style="45" customWidth="1"/>
    <col min="803" max="803" width="12.140625" style="45" customWidth="1"/>
    <col min="804" max="1039" width="9.140625" style="45"/>
    <col min="1040" max="1040" width="13.85546875" style="45" customWidth="1"/>
    <col min="1041" max="1042" width="7.140625" style="45" customWidth="1"/>
    <col min="1043" max="1043" width="12.140625" style="45" customWidth="1"/>
    <col min="1044" max="1045" width="7.140625" style="45" customWidth="1"/>
    <col min="1046" max="1046" width="12.140625" style="45" customWidth="1"/>
    <col min="1047" max="1048" width="7.140625" style="45" customWidth="1"/>
    <col min="1049" max="1049" width="12.140625" style="45" customWidth="1"/>
    <col min="1050" max="1051" width="7.140625" style="45" customWidth="1"/>
    <col min="1052" max="1052" width="12.140625" style="45" customWidth="1"/>
    <col min="1053" max="1054" width="7.140625" style="45" customWidth="1"/>
    <col min="1055" max="1055" width="12.140625" style="45" customWidth="1"/>
    <col min="1056" max="1057" width="7.140625" style="45" customWidth="1"/>
    <col min="1058" max="1058" width="9.28515625" style="45" customWidth="1"/>
    <col min="1059" max="1059" width="12.140625" style="45" customWidth="1"/>
    <col min="1060" max="1295" width="9.140625" style="45"/>
    <col min="1296" max="1296" width="13.85546875" style="45" customWidth="1"/>
    <col min="1297" max="1298" width="7.140625" style="45" customWidth="1"/>
    <col min="1299" max="1299" width="12.140625" style="45" customWidth="1"/>
    <col min="1300" max="1301" width="7.140625" style="45" customWidth="1"/>
    <col min="1302" max="1302" width="12.140625" style="45" customWidth="1"/>
    <col min="1303" max="1304" width="7.140625" style="45" customWidth="1"/>
    <col min="1305" max="1305" width="12.140625" style="45" customWidth="1"/>
    <col min="1306" max="1307" width="7.140625" style="45" customWidth="1"/>
    <col min="1308" max="1308" width="12.140625" style="45" customWidth="1"/>
    <col min="1309" max="1310" width="7.140625" style="45" customWidth="1"/>
    <col min="1311" max="1311" width="12.140625" style="45" customWidth="1"/>
    <col min="1312" max="1313" width="7.140625" style="45" customWidth="1"/>
    <col min="1314" max="1314" width="9.28515625" style="45" customWidth="1"/>
    <col min="1315" max="1315" width="12.140625" style="45" customWidth="1"/>
    <col min="1316" max="1551" width="9.140625" style="45"/>
    <col min="1552" max="1552" width="13.85546875" style="45" customWidth="1"/>
    <col min="1553" max="1554" width="7.140625" style="45" customWidth="1"/>
    <col min="1555" max="1555" width="12.140625" style="45" customWidth="1"/>
    <col min="1556" max="1557" width="7.140625" style="45" customWidth="1"/>
    <col min="1558" max="1558" width="12.140625" style="45" customWidth="1"/>
    <col min="1559" max="1560" width="7.140625" style="45" customWidth="1"/>
    <col min="1561" max="1561" width="12.140625" style="45" customWidth="1"/>
    <col min="1562" max="1563" width="7.140625" style="45" customWidth="1"/>
    <col min="1564" max="1564" width="12.140625" style="45" customWidth="1"/>
    <col min="1565" max="1566" width="7.140625" style="45" customWidth="1"/>
    <col min="1567" max="1567" width="12.140625" style="45" customWidth="1"/>
    <col min="1568" max="1569" width="7.140625" style="45" customWidth="1"/>
    <col min="1570" max="1570" width="9.28515625" style="45" customWidth="1"/>
    <col min="1571" max="1571" width="12.140625" style="45" customWidth="1"/>
    <col min="1572" max="1807" width="9.140625" style="45"/>
    <col min="1808" max="1808" width="13.85546875" style="45" customWidth="1"/>
    <col min="1809" max="1810" width="7.140625" style="45" customWidth="1"/>
    <col min="1811" max="1811" width="12.140625" style="45" customWidth="1"/>
    <col min="1812" max="1813" width="7.140625" style="45" customWidth="1"/>
    <col min="1814" max="1814" width="12.140625" style="45" customWidth="1"/>
    <col min="1815" max="1816" width="7.140625" style="45" customWidth="1"/>
    <col min="1817" max="1817" width="12.140625" style="45" customWidth="1"/>
    <col min="1818" max="1819" width="7.140625" style="45" customWidth="1"/>
    <col min="1820" max="1820" width="12.140625" style="45" customWidth="1"/>
    <col min="1821" max="1822" width="7.140625" style="45" customWidth="1"/>
    <col min="1823" max="1823" width="12.140625" style="45" customWidth="1"/>
    <col min="1824" max="1825" width="7.140625" style="45" customWidth="1"/>
    <col min="1826" max="1826" width="9.28515625" style="45" customWidth="1"/>
    <col min="1827" max="1827" width="12.140625" style="45" customWidth="1"/>
    <col min="1828" max="2063" width="9.140625" style="45"/>
    <col min="2064" max="2064" width="13.85546875" style="45" customWidth="1"/>
    <col min="2065" max="2066" width="7.140625" style="45" customWidth="1"/>
    <col min="2067" max="2067" width="12.140625" style="45" customWidth="1"/>
    <col min="2068" max="2069" width="7.140625" style="45" customWidth="1"/>
    <col min="2070" max="2070" width="12.140625" style="45" customWidth="1"/>
    <col min="2071" max="2072" width="7.140625" style="45" customWidth="1"/>
    <col min="2073" max="2073" width="12.140625" style="45" customWidth="1"/>
    <col min="2074" max="2075" width="7.140625" style="45" customWidth="1"/>
    <col min="2076" max="2076" width="12.140625" style="45" customWidth="1"/>
    <col min="2077" max="2078" width="7.140625" style="45" customWidth="1"/>
    <col min="2079" max="2079" width="12.140625" style="45" customWidth="1"/>
    <col min="2080" max="2081" width="7.140625" style="45" customWidth="1"/>
    <col min="2082" max="2082" width="9.28515625" style="45" customWidth="1"/>
    <col min="2083" max="2083" width="12.140625" style="45" customWidth="1"/>
    <col min="2084" max="2319" width="9.140625" style="45"/>
    <col min="2320" max="2320" width="13.85546875" style="45" customWidth="1"/>
    <col min="2321" max="2322" width="7.140625" style="45" customWidth="1"/>
    <col min="2323" max="2323" width="12.140625" style="45" customWidth="1"/>
    <col min="2324" max="2325" width="7.140625" style="45" customWidth="1"/>
    <col min="2326" max="2326" width="12.140625" style="45" customWidth="1"/>
    <col min="2327" max="2328" width="7.140625" style="45" customWidth="1"/>
    <col min="2329" max="2329" width="12.140625" style="45" customWidth="1"/>
    <col min="2330" max="2331" width="7.140625" style="45" customWidth="1"/>
    <col min="2332" max="2332" width="12.140625" style="45" customWidth="1"/>
    <col min="2333" max="2334" width="7.140625" style="45" customWidth="1"/>
    <col min="2335" max="2335" width="12.140625" style="45" customWidth="1"/>
    <col min="2336" max="2337" width="7.140625" style="45" customWidth="1"/>
    <col min="2338" max="2338" width="9.28515625" style="45" customWidth="1"/>
    <col min="2339" max="2339" width="12.140625" style="45" customWidth="1"/>
    <col min="2340" max="2575" width="9.140625" style="45"/>
    <col min="2576" max="2576" width="13.85546875" style="45" customWidth="1"/>
    <col min="2577" max="2578" width="7.140625" style="45" customWidth="1"/>
    <col min="2579" max="2579" width="12.140625" style="45" customWidth="1"/>
    <col min="2580" max="2581" width="7.140625" style="45" customWidth="1"/>
    <col min="2582" max="2582" width="12.140625" style="45" customWidth="1"/>
    <col min="2583" max="2584" width="7.140625" style="45" customWidth="1"/>
    <col min="2585" max="2585" width="12.140625" style="45" customWidth="1"/>
    <col min="2586" max="2587" width="7.140625" style="45" customWidth="1"/>
    <col min="2588" max="2588" width="12.140625" style="45" customWidth="1"/>
    <col min="2589" max="2590" width="7.140625" style="45" customWidth="1"/>
    <col min="2591" max="2591" width="12.140625" style="45" customWidth="1"/>
    <col min="2592" max="2593" width="7.140625" style="45" customWidth="1"/>
    <col min="2594" max="2594" width="9.28515625" style="45" customWidth="1"/>
    <col min="2595" max="2595" width="12.140625" style="45" customWidth="1"/>
    <col min="2596" max="2831" width="9.140625" style="45"/>
    <col min="2832" max="2832" width="13.85546875" style="45" customWidth="1"/>
    <col min="2833" max="2834" width="7.140625" style="45" customWidth="1"/>
    <col min="2835" max="2835" width="12.140625" style="45" customWidth="1"/>
    <col min="2836" max="2837" width="7.140625" style="45" customWidth="1"/>
    <col min="2838" max="2838" width="12.140625" style="45" customWidth="1"/>
    <col min="2839" max="2840" width="7.140625" style="45" customWidth="1"/>
    <col min="2841" max="2841" width="12.140625" style="45" customWidth="1"/>
    <col min="2842" max="2843" width="7.140625" style="45" customWidth="1"/>
    <col min="2844" max="2844" width="12.140625" style="45" customWidth="1"/>
    <col min="2845" max="2846" width="7.140625" style="45" customWidth="1"/>
    <col min="2847" max="2847" width="12.140625" style="45" customWidth="1"/>
    <col min="2848" max="2849" width="7.140625" style="45" customWidth="1"/>
    <col min="2850" max="2850" width="9.28515625" style="45" customWidth="1"/>
    <col min="2851" max="2851" width="12.140625" style="45" customWidth="1"/>
    <col min="2852" max="3087" width="9.140625" style="45"/>
    <col min="3088" max="3088" width="13.85546875" style="45" customWidth="1"/>
    <col min="3089" max="3090" width="7.140625" style="45" customWidth="1"/>
    <col min="3091" max="3091" width="12.140625" style="45" customWidth="1"/>
    <col min="3092" max="3093" width="7.140625" style="45" customWidth="1"/>
    <col min="3094" max="3094" width="12.140625" style="45" customWidth="1"/>
    <col min="3095" max="3096" width="7.140625" style="45" customWidth="1"/>
    <col min="3097" max="3097" width="12.140625" style="45" customWidth="1"/>
    <col min="3098" max="3099" width="7.140625" style="45" customWidth="1"/>
    <col min="3100" max="3100" width="12.140625" style="45" customWidth="1"/>
    <col min="3101" max="3102" width="7.140625" style="45" customWidth="1"/>
    <col min="3103" max="3103" width="12.140625" style="45" customWidth="1"/>
    <col min="3104" max="3105" width="7.140625" style="45" customWidth="1"/>
    <col min="3106" max="3106" width="9.28515625" style="45" customWidth="1"/>
    <col min="3107" max="3107" width="12.140625" style="45" customWidth="1"/>
    <col min="3108" max="3343" width="9.140625" style="45"/>
    <col min="3344" max="3344" width="13.85546875" style="45" customWidth="1"/>
    <col min="3345" max="3346" width="7.140625" style="45" customWidth="1"/>
    <col min="3347" max="3347" width="12.140625" style="45" customWidth="1"/>
    <col min="3348" max="3349" width="7.140625" style="45" customWidth="1"/>
    <col min="3350" max="3350" width="12.140625" style="45" customWidth="1"/>
    <col min="3351" max="3352" width="7.140625" style="45" customWidth="1"/>
    <col min="3353" max="3353" width="12.140625" style="45" customWidth="1"/>
    <col min="3354" max="3355" width="7.140625" style="45" customWidth="1"/>
    <col min="3356" max="3356" width="12.140625" style="45" customWidth="1"/>
    <col min="3357" max="3358" width="7.140625" style="45" customWidth="1"/>
    <col min="3359" max="3359" width="12.140625" style="45" customWidth="1"/>
    <col min="3360" max="3361" width="7.140625" style="45" customWidth="1"/>
    <col min="3362" max="3362" width="9.28515625" style="45" customWidth="1"/>
    <col min="3363" max="3363" width="12.140625" style="45" customWidth="1"/>
    <col min="3364" max="3599" width="9.140625" style="45"/>
    <col min="3600" max="3600" width="13.85546875" style="45" customWidth="1"/>
    <col min="3601" max="3602" width="7.140625" style="45" customWidth="1"/>
    <col min="3603" max="3603" width="12.140625" style="45" customWidth="1"/>
    <col min="3604" max="3605" width="7.140625" style="45" customWidth="1"/>
    <col min="3606" max="3606" width="12.140625" style="45" customWidth="1"/>
    <col min="3607" max="3608" width="7.140625" style="45" customWidth="1"/>
    <col min="3609" max="3609" width="12.140625" style="45" customWidth="1"/>
    <col min="3610" max="3611" width="7.140625" style="45" customWidth="1"/>
    <col min="3612" max="3612" width="12.140625" style="45" customWidth="1"/>
    <col min="3613" max="3614" width="7.140625" style="45" customWidth="1"/>
    <col min="3615" max="3615" width="12.140625" style="45" customWidth="1"/>
    <col min="3616" max="3617" width="7.140625" style="45" customWidth="1"/>
    <col min="3618" max="3618" width="9.28515625" style="45" customWidth="1"/>
    <col min="3619" max="3619" width="12.140625" style="45" customWidth="1"/>
    <col min="3620" max="3855" width="9.140625" style="45"/>
    <col min="3856" max="3856" width="13.85546875" style="45" customWidth="1"/>
    <col min="3857" max="3858" width="7.140625" style="45" customWidth="1"/>
    <col min="3859" max="3859" width="12.140625" style="45" customWidth="1"/>
    <col min="3860" max="3861" width="7.140625" style="45" customWidth="1"/>
    <col min="3862" max="3862" width="12.140625" style="45" customWidth="1"/>
    <col min="3863" max="3864" width="7.140625" style="45" customWidth="1"/>
    <col min="3865" max="3865" width="12.140625" style="45" customWidth="1"/>
    <col min="3866" max="3867" width="7.140625" style="45" customWidth="1"/>
    <col min="3868" max="3868" width="12.140625" style="45" customWidth="1"/>
    <col min="3869" max="3870" width="7.140625" style="45" customWidth="1"/>
    <col min="3871" max="3871" width="12.140625" style="45" customWidth="1"/>
    <col min="3872" max="3873" width="7.140625" style="45" customWidth="1"/>
    <col min="3874" max="3874" width="9.28515625" style="45" customWidth="1"/>
    <col min="3875" max="3875" width="12.140625" style="45" customWidth="1"/>
    <col min="3876" max="4111" width="9.140625" style="45"/>
    <col min="4112" max="4112" width="13.85546875" style="45" customWidth="1"/>
    <col min="4113" max="4114" width="7.140625" style="45" customWidth="1"/>
    <col min="4115" max="4115" width="12.140625" style="45" customWidth="1"/>
    <col min="4116" max="4117" width="7.140625" style="45" customWidth="1"/>
    <col min="4118" max="4118" width="12.140625" style="45" customWidth="1"/>
    <col min="4119" max="4120" width="7.140625" style="45" customWidth="1"/>
    <col min="4121" max="4121" width="12.140625" style="45" customWidth="1"/>
    <col min="4122" max="4123" width="7.140625" style="45" customWidth="1"/>
    <col min="4124" max="4124" width="12.140625" style="45" customWidth="1"/>
    <col min="4125" max="4126" width="7.140625" style="45" customWidth="1"/>
    <col min="4127" max="4127" width="12.140625" style="45" customWidth="1"/>
    <col min="4128" max="4129" width="7.140625" style="45" customWidth="1"/>
    <col min="4130" max="4130" width="9.28515625" style="45" customWidth="1"/>
    <col min="4131" max="4131" width="12.140625" style="45" customWidth="1"/>
    <col min="4132" max="4367" width="9.140625" style="45"/>
    <col min="4368" max="4368" width="13.85546875" style="45" customWidth="1"/>
    <col min="4369" max="4370" width="7.140625" style="45" customWidth="1"/>
    <col min="4371" max="4371" width="12.140625" style="45" customWidth="1"/>
    <col min="4372" max="4373" width="7.140625" style="45" customWidth="1"/>
    <col min="4374" max="4374" width="12.140625" style="45" customWidth="1"/>
    <col min="4375" max="4376" width="7.140625" style="45" customWidth="1"/>
    <col min="4377" max="4377" width="12.140625" style="45" customWidth="1"/>
    <col min="4378" max="4379" width="7.140625" style="45" customWidth="1"/>
    <col min="4380" max="4380" width="12.140625" style="45" customWidth="1"/>
    <col min="4381" max="4382" width="7.140625" style="45" customWidth="1"/>
    <col min="4383" max="4383" width="12.140625" style="45" customWidth="1"/>
    <col min="4384" max="4385" width="7.140625" style="45" customWidth="1"/>
    <col min="4386" max="4386" width="9.28515625" style="45" customWidth="1"/>
    <col min="4387" max="4387" width="12.140625" style="45" customWidth="1"/>
    <col min="4388" max="4623" width="9.140625" style="45"/>
    <col min="4624" max="4624" width="13.85546875" style="45" customWidth="1"/>
    <col min="4625" max="4626" width="7.140625" style="45" customWidth="1"/>
    <col min="4627" max="4627" width="12.140625" style="45" customWidth="1"/>
    <col min="4628" max="4629" width="7.140625" style="45" customWidth="1"/>
    <col min="4630" max="4630" width="12.140625" style="45" customWidth="1"/>
    <col min="4631" max="4632" width="7.140625" style="45" customWidth="1"/>
    <col min="4633" max="4633" width="12.140625" style="45" customWidth="1"/>
    <col min="4634" max="4635" width="7.140625" style="45" customWidth="1"/>
    <col min="4636" max="4636" width="12.140625" style="45" customWidth="1"/>
    <col min="4637" max="4638" width="7.140625" style="45" customWidth="1"/>
    <col min="4639" max="4639" width="12.140625" style="45" customWidth="1"/>
    <col min="4640" max="4641" width="7.140625" style="45" customWidth="1"/>
    <col min="4642" max="4642" width="9.28515625" style="45" customWidth="1"/>
    <col min="4643" max="4643" width="12.140625" style="45" customWidth="1"/>
    <col min="4644" max="4879" width="9.140625" style="45"/>
    <col min="4880" max="4880" width="13.85546875" style="45" customWidth="1"/>
    <col min="4881" max="4882" width="7.140625" style="45" customWidth="1"/>
    <col min="4883" max="4883" width="12.140625" style="45" customWidth="1"/>
    <col min="4884" max="4885" width="7.140625" style="45" customWidth="1"/>
    <col min="4886" max="4886" width="12.140625" style="45" customWidth="1"/>
    <col min="4887" max="4888" width="7.140625" style="45" customWidth="1"/>
    <col min="4889" max="4889" width="12.140625" style="45" customWidth="1"/>
    <col min="4890" max="4891" width="7.140625" style="45" customWidth="1"/>
    <col min="4892" max="4892" width="12.140625" style="45" customWidth="1"/>
    <col min="4893" max="4894" width="7.140625" style="45" customWidth="1"/>
    <col min="4895" max="4895" width="12.140625" style="45" customWidth="1"/>
    <col min="4896" max="4897" width="7.140625" style="45" customWidth="1"/>
    <col min="4898" max="4898" width="9.28515625" style="45" customWidth="1"/>
    <col min="4899" max="4899" width="12.140625" style="45" customWidth="1"/>
    <col min="4900" max="5135" width="9.140625" style="45"/>
    <col min="5136" max="5136" width="13.85546875" style="45" customWidth="1"/>
    <col min="5137" max="5138" width="7.140625" style="45" customWidth="1"/>
    <col min="5139" max="5139" width="12.140625" style="45" customWidth="1"/>
    <col min="5140" max="5141" width="7.140625" style="45" customWidth="1"/>
    <col min="5142" max="5142" width="12.140625" style="45" customWidth="1"/>
    <col min="5143" max="5144" width="7.140625" style="45" customWidth="1"/>
    <col min="5145" max="5145" width="12.140625" style="45" customWidth="1"/>
    <col min="5146" max="5147" width="7.140625" style="45" customWidth="1"/>
    <col min="5148" max="5148" width="12.140625" style="45" customWidth="1"/>
    <col min="5149" max="5150" width="7.140625" style="45" customWidth="1"/>
    <col min="5151" max="5151" width="12.140625" style="45" customWidth="1"/>
    <col min="5152" max="5153" width="7.140625" style="45" customWidth="1"/>
    <col min="5154" max="5154" width="9.28515625" style="45" customWidth="1"/>
    <col min="5155" max="5155" width="12.140625" style="45" customWidth="1"/>
    <col min="5156" max="5391" width="9.140625" style="45"/>
    <col min="5392" max="5392" width="13.85546875" style="45" customWidth="1"/>
    <col min="5393" max="5394" width="7.140625" style="45" customWidth="1"/>
    <col min="5395" max="5395" width="12.140625" style="45" customWidth="1"/>
    <col min="5396" max="5397" width="7.140625" style="45" customWidth="1"/>
    <col min="5398" max="5398" width="12.140625" style="45" customWidth="1"/>
    <col min="5399" max="5400" width="7.140625" style="45" customWidth="1"/>
    <col min="5401" max="5401" width="12.140625" style="45" customWidth="1"/>
    <col min="5402" max="5403" width="7.140625" style="45" customWidth="1"/>
    <col min="5404" max="5404" width="12.140625" style="45" customWidth="1"/>
    <col min="5405" max="5406" width="7.140625" style="45" customWidth="1"/>
    <col min="5407" max="5407" width="12.140625" style="45" customWidth="1"/>
    <col min="5408" max="5409" width="7.140625" style="45" customWidth="1"/>
    <col min="5410" max="5410" width="9.28515625" style="45" customWidth="1"/>
    <col min="5411" max="5411" width="12.140625" style="45" customWidth="1"/>
    <col min="5412" max="5647" width="9.140625" style="45"/>
    <col min="5648" max="5648" width="13.85546875" style="45" customWidth="1"/>
    <col min="5649" max="5650" width="7.140625" style="45" customWidth="1"/>
    <col min="5651" max="5651" width="12.140625" style="45" customWidth="1"/>
    <col min="5652" max="5653" width="7.140625" style="45" customWidth="1"/>
    <col min="5654" max="5654" width="12.140625" style="45" customWidth="1"/>
    <col min="5655" max="5656" width="7.140625" style="45" customWidth="1"/>
    <col min="5657" max="5657" width="12.140625" style="45" customWidth="1"/>
    <col min="5658" max="5659" width="7.140625" style="45" customWidth="1"/>
    <col min="5660" max="5660" width="12.140625" style="45" customWidth="1"/>
    <col min="5661" max="5662" width="7.140625" style="45" customWidth="1"/>
    <col min="5663" max="5663" width="12.140625" style="45" customWidth="1"/>
    <col min="5664" max="5665" width="7.140625" style="45" customWidth="1"/>
    <col min="5666" max="5666" width="9.28515625" style="45" customWidth="1"/>
    <col min="5667" max="5667" width="12.140625" style="45" customWidth="1"/>
    <col min="5668" max="5903" width="9.140625" style="45"/>
    <col min="5904" max="5904" width="13.85546875" style="45" customWidth="1"/>
    <col min="5905" max="5906" width="7.140625" style="45" customWidth="1"/>
    <col min="5907" max="5907" width="12.140625" style="45" customWidth="1"/>
    <col min="5908" max="5909" width="7.140625" style="45" customWidth="1"/>
    <col min="5910" max="5910" width="12.140625" style="45" customWidth="1"/>
    <col min="5911" max="5912" width="7.140625" style="45" customWidth="1"/>
    <col min="5913" max="5913" width="12.140625" style="45" customWidth="1"/>
    <col min="5914" max="5915" width="7.140625" style="45" customWidth="1"/>
    <col min="5916" max="5916" width="12.140625" style="45" customWidth="1"/>
    <col min="5917" max="5918" width="7.140625" style="45" customWidth="1"/>
    <col min="5919" max="5919" width="12.140625" style="45" customWidth="1"/>
    <col min="5920" max="5921" width="7.140625" style="45" customWidth="1"/>
    <col min="5922" max="5922" width="9.28515625" style="45" customWidth="1"/>
    <col min="5923" max="5923" width="12.140625" style="45" customWidth="1"/>
    <col min="5924" max="6159" width="9.140625" style="45"/>
    <col min="6160" max="6160" width="13.85546875" style="45" customWidth="1"/>
    <col min="6161" max="6162" width="7.140625" style="45" customWidth="1"/>
    <col min="6163" max="6163" width="12.140625" style="45" customWidth="1"/>
    <col min="6164" max="6165" width="7.140625" style="45" customWidth="1"/>
    <col min="6166" max="6166" width="12.140625" style="45" customWidth="1"/>
    <col min="6167" max="6168" width="7.140625" style="45" customWidth="1"/>
    <col min="6169" max="6169" width="12.140625" style="45" customWidth="1"/>
    <col min="6170" max="6171" width="7.140625" style="45" customWidth="1"/>
    <col min="6172" max="6172" width="12.140625" style="45" customWidth="1"/>
    <col min="6173" max="6174" width="7.140625" style="45" customWidth="1"/>
    <col min="6175" max="6175" width="12.140625" style="45" customWidth="1"/>
    <col min="6176" max="6177" width="7.140625" style="45" customWidth="1"/>
    <col min="6178" max="6178" width="9.28515625" style="45" customWidth="1"/>
    <col min="6179" max="6179" width="12.140625" style="45" customWidth="1"/>
    <col min="6180" max="6415" width="9.140625" style="45"/>
    <col min="6416" max="6416" width="13.85546875" style="45" customWidth="1"/>
    <col min="6417" max="6418" width="7.140625" style="45" customWidth="1"/>
    <col min="6419" max="6419" width="12.140625" style="45" customWidth="1"/>
    <col min="6420" max="6421" width="7.140625" style="45" customWidth="1"/>
    <col min="6422" max="6422" width="12.140625" style="45" customWidth="1"/>
    <col min="6423" max="6424" width="7.140625" style="45" customWidth="1"/>
    <col min="6425" max="6425" width="12.140625" style="45" customWidth="1"/>
    <col min="6426" max="6427" width="7.140625" style="45" customWidth="1"/>
    <col min="6428" max="6428" width="12.140625" style="45" customWidth="1"/>
    <col min="6429" max="6430" width="7.140625" style="45" customWidth="1"/>
    <col min="6431" max="6431" width="12.140625" style="45" customWidth="1"/>
    <col min="6432" max="6433" width="7.140625" style="45" customWidth="1"/>
    <col min="6434" max="6434" width="9.28515625" style="45" customWidth="1"/>
    <col min="6435" max="6435" width="12.140625" style="45" customWidth="1"/>
    <col min="6436" max="6671" width="9.140625" style="45"/>
    <col min="6672" max="6672" width="13.85546875" style="45" customWidth="1"/>
    <col min="6673" max="6674" width="7.140625" style="45" customWidth="1"/>
    <col min="6675" max="6675" width="12.140625" style="45" customWidth="1"/>
    <col min="6676" max="6677" width="7.140625" style="45" customWidth="1"/>
    <col min="6678" max="6678" width="12.140625" style="45" customWidth="1"/>
    <col min="6679" max="6680" width="7.140625" style="45" customWidth="1"/>
    <col min="6681" max="6681" width="12.140625" style="45" customWidth="1"/>
    <col min="6682" max="6683" width="7.140625" style="45" customWidth="1"/>
    <col min="6684" max="6684" width="12.140625" style="45" customWidth="1"/>
    <col min="6685" max="6686" width="7.140625" style="45" customWidth="1"/>
    <col min="6687" max="6687" width="12.140625" style="45" customWidth="1"/>
    <col min="6688" max="6689" width="7.140625" style="45" customWidth="1"/>
    <col min="6690" max="6690" width="9.28515625" style="45" customWidth="1"/>
    <col min="6691" max="6691" width="12.140625" style="45" customWidth="1"/>
    <col min="6692" max="6927" width="9.140625" style="45"/>
    <col min="6928" max="6928" width="13.85546875" style="45" customWidth="1"/>
    <col min="6929" max="6930" width="7.140625" style="45" customWidth="1"/>
    <col min="6931" max="6931" width="12.140625" style="45" customWidth="1"/>
    <col min="6932" max="6933" width="7.140625" style="45" customWidth="1"/>
    <col min="6934" max="6934" width="12.140625" style="45" customWidth="1"/>
    <col min="6935" max="6936" width="7.140625" style="45" customWidth="1"/>
    <col min="6937" max="6937" width="12.140625" style="45" customWidth="1"/>
    <col min="6938" max="6939" width="7.140625" style="45" customWidth="1"/>
    <col min="6940" max="6940" width="12.140625" style="45" customWidth="1"/>
    <col min="6941" max="6942" width="7.140625" style="45" customWidth="1"/>
    <col min="6943" max="6943" width="12.140625" style="45" customWidth="1"/>
    <col min="6944" max="6945" width="7.140625" style="45" customWidth="1"/>
    <col min="6946" max="6946" width="9.28515625" style="45" customWidth="1"/>
    <col min="6947" max="6947" width="12.140625" style="45" customWidth="1"/>
    <col min="6948" max="7183" width="9.140625" style="45"/>
    <col min="7184" max="7184" width="13.85546875" style="45" customWidth="1"/>
    <col min="7185" max="7186" width="7.140625" style="45" customWidth="1"/>
    <col min="7187" max="7187" width="12.140625" style="45" customWidth="1"/>
    <col min="7188" max="7189" width="7.140625" style="45" customWidth="1"/>
    <col min="7190" max="7190" width="12.140625" style="45" customWidth="1"/>
    <col min="7191" max="7192" width="7.140625" style="45" customWidth="1"/>
    <col min="7193" max="7193" width="12.140625" style="45" customWidth="1"/>
    <col min="7194" max="7195" width="7.140625" style="45" customWidth="1"/>
    <col min="7196" max="7196" width="12.140625" style="45" customWidth="1"/>
    <col min="7197" max="7198" width="7.140625" style="45" customWidth="1"/>
    <col min="7199" max="7199" width="12.140625" style="45" customWidth="1"/>
    <col min="7200" max="7201" width="7.140625" style="45" customWidth="1"/>
    <col min="7202" max="7202" width="9.28515625" style="45" customWidth="1"/>
    <col min="7203" max="7203" width="12.140625" style="45" customWidth="1"/>
    <col min="7204" max="7439" width="9.140625" style="45"/>
    <col min="7440" max="7440" width="13.85546875" style="45" customWidth="1"/>
    <col min="7441" max="7442" width="7.140625" style="45" customWidth="1"/>
    <col min="7443" max="7443" width="12.140625" style="45" customWidth="1"/>
    <col min="7444" max="7445" width="7.140625" style="45" customWidth="1"/>
    <col min="7446" max="7446" width="12.140625" style="45" customWidth="1"/>
    <col min="7447" max="7448" width="7.140625" style="45" customWidth="1"/>
    <col min="7449" max="7449" width="12.140625" style="45" customWidth="1"/>
    <col min="7450" max="7451" width="7.140625" style="45" customWidth="1"/>
    <col min="7452" max="7452" width="12.140625" style="45" customWidth="1"/>
    <col min="7453" max="7454" width="7.140625" style="45" customWidth="1"/>
    <col min="7455" max="7455" width="12.140625" style="45" customWidth="1"/>
    <col min="7456" max="7457" width="7.140625" style="45" customWidth="1"/>
    <col min="7458" max="7458" width="9.28515625" style="45" customWidth="1"/>
    <col min="7459" max="7459" width="12.140625" style="45" customWidth="1"/>
    <col min="7460" max="7695" width="9.140625" style="45"/>
    <col min="7696" max="7696" width="13.85546875" style="45" customWidth="1"/>
    <col min="7697" max="7698" width="7.140625" style="45" customWidth="1"/>
    <col min="7699" max="7699" width="12.140625" style="45" customWidth="1"/>
    <col min="7700" max="7701" width="7.140625" style="45" customWidth="1"/>
    <col min="7702" max="7702" width="12.140625" style="45" customWidth="1"/>
    <col min="7703" max="7704" width="7.140625" style="45" customWidth="1"/>
    <col min="7705" max="7705" width="12.140625" style="45" customWidth="1"/>
    <col min="7706" max="7707" width="7.140625" style="45" customWidth="1"/>
    <col min="7708" max="7708" width="12.140625" style="45" customWidth="1"/>
    <col min="7709" max="7710" width="7.140625" style="45" customWidth="1"/>
    <col min="7711" max="7711" width="12.140625" style="45" customWidth="1"/>
    <col min="7712" max="7713" width="7.140625" style="45" customWidth="1"/>
    <col min="7714" max="7714" width="9.28515625" style="45" customWidth="1"/>
    <col min="7715" max="7715" width="12.140625" style="45" customWidth="1"/>
    <col min="7716" max="7951" width="9.140625" style="45"/>
    <col min="7952" max="7952" width="13.85546875" style="45" customWidth="1"/>
    <col min="7953" max="7954" width="7.140625" style="45" customWidth="1"/>
    <col min="7955" max="7955" width="12.140625" style="45" customWidth="1"/>
    <col min="7956" max="7957" width="7.140625" style="45" customWidth="1"/>
    <col min="7958" max="7958" width="12.140625" style="45" customWidth="1"/>
    <col min="7959" max="7960" width="7.140625" style="45" customWidth="1"/>
    <col min="7961" max="7961" width="12.140625" style="45" customWidth="1"/>
    <col min="7962" max="7963" width="7.140625" style="45" customWidth="1"/>
    <col min="7964" max="7964" width="12.140625" style="45" customWidth="1"/>
    <col min="7965" max="7966" width="7.140625" style="45" customWidth="1"/>
    <col min="7967" max="7967" width="12.140625" style="45" customWidth="1"/>
    <col min="7968" max="7969" width="7.140625" style="45" customWidth="1"/>
    <col min="7970" max="7970" width="9.28515625" style="45" customWidth="1"/>
    <col min="7971" max="7971" width="12.140625" style="45" customWidth="1"/>
    <col min="7972" max="8207" width="9.140625" style="45"/>
    <col min="8208" max="8208" width="13.85546875" style="45" customWidth="1"/>
    <col min="8209" max="8210" width="7.140625" style="45" customWidth="1"/>
    <col min="8211" max="8211" width="12.140625" style="45" customWidth="1"/>
    <col min="8212" max="8213" width="7.140625" style="45" customWidth="1"/>
    <col min="8214" max="8214" width="12.140625" style="45" customWidth="1"/>
    <col min="8215" max="8216" width="7.140625" style="45" customWidth="1"/>
    <col min="8217" max="8217" width="12.140625" style="45" customWidth="1"/>
    <col min="8218" max="8219" width="7.140625" style="45" customWidth="1"/>
    <col min="8220" max="8220" width="12.140625" style="45" customWidth="1"/>
    <col min="8221" max="8222" width="7.140625" style="45" customWidth="1"/>
    <col min="8223" max="8223" width="12.140625" style="45" customWidth="1"/>
    <col min="8224" max="8225" width="7.140625" style="45" customWidth="1"/>
    <col min="8226" max="8226" width="9.28515625" style="45" customWidth="1"/>
    <col min="8227" max="8227" width="12.140625" style="45" customWidth="1"/>
    <col min="8228" max="8463" width="9.140625" style="45"/>
    <col min="8464" max="8464" width="13.85546875" style="45" customWidth="1"/>
    <col min="8465" max="8466" width="7.140625" style="45" customWidth="1"/>
    <col min="8467" max="8467" width="12.140625" style="45" customWidth="1"/>
    <col min="8468" max="8469" width="7.140625" style="45" customWidth="1"/>
    <col min="8470" max="8470" width="12.140625" style="45" customWidth="1"/>
    <col min="8471" max="8472" width="7.140625" style="45" customWidth="1"/>
    <col min="8473" max="8473" width="12.140625" style="45" customWidth="1"/>
    <col min="8474" max="8475" width="7.140625" style="45" customWidth="1"/>
    <col min="8476" max="8476" width="12.140625" style="45" customWidth="1"/>
    <col min="8477" max="8478" width="7.140625" style="45" customWidth="1"/>
    <col min="8479" max="8479" width="12.140625" style="45" customWidth="1"/>
    <col min="8480" max="8481" width="7.140625" style="45" customWidth="1"/>
    <col min="8482" max="8482" width="9.28515625" style="45" customWidth="1"/>
    <col min="8483" max="8483" width="12.140625" style="45" customWidth="1"/>
    <col min="8484" max="8719" width="9.140625" style="45"/>
    <col min="8720" max="8720" width="13.85546875" style="45" customWidth="1"/>
    <col min="8721" max="8722" width="7.140625" style="45" customWidth="1"/>
    <col min="8723" max="8723" width="12.140625" style="45" customWidth="1"/>
    <col min="8724" max="8725" width="7.140625" style="45" customWidth="1"/>
    <col min="8726" max="8726" width="12.140625" style="45" customWidth="1"/>
    <col min="8727" max="8728" width="7.140625" style="45" customWidth="1"/>
    <col min="8729" max="8729" width="12.140625" style="45" customWidth="1"/>
    <col min="8730" max="8731" width="7.140625" style="45" customWidth="1"/>
    <col min="8732" max="8732" width="12.140625" style="45" customWidth="1"/>
    <col min="8733" max="8734" width="7.140625" style="45" customWidth="1"/>
    <col min="8735" max="8735" width="12.140625" style="45" customWidth="1"/>
    <col min="8736" max="8737" width="7.140625" style="45" customWidth="1"/>
    <col min="8738" max="8738" width="9.28515625" style="45" customWidth="1"/>
    <col min="8739" max="8739" width="12.140625" style="45" customWidth="1"/>
    <col min="8740" max="8975" width="9.140625" style="45"/>
    <col min="8976" max="8976" width="13.85546875" style="45" customWidth="1"/>
    <col min="8977" max="8978" width="7.140625" style="45" customWidth="1"/>
    <col min="8979" max="8979" width="12.140625" style="45" customWidth="1"/>
    <col min="8980" max="8981" width="7.140625" style="45" customWidth="1"/>
    <col min="8982" max="8982" width="12.140625" style="45" customWidth="1"/>
    <col min="8983" max="8984" width="7.140625" style="45" customWidth="1"/>
    <col min="8985" max="8985" width="12.140625" style="45" customWidth="1"/>
    <col min="8986" max="8987" width="7.140625" style="45" customWidth="1"/>
    <col min="8988" max="8988" width="12.140625" style="45" customWidth="1"/>
    <col min="8989" max="8990" width="7.140625" style="45" customWidth="1"/>
    <col min="8991" max="8991" width="12.140625" style="45" customWidth="1"/>
    <col min="8992" max="8993" width="7.140625" style="45" customWidth="1"/>
    <col min="8994" max="8994" width="9.28515625" style="45" customWidth="1"/>
    <col min="8995" max="8995" width="12.140625" style="45" customWidth="1"/>
    <col min="8996" max="9231" width="9.140625" style="45"/>
    <col min="9232" max="9232" width="13.85546875" style="45" customWidth="1"/>
    <col min="9233" max="9234" width="7.140625" style="45" customWidth="1"/>
    <col min="9235" max="9235" width="12.140625" style="45" customWidth="1"/>
    <col min="9236" max="9237" width="7.140625" style="45" customWidth="1"/>
    <col min="9238" max="9238" width="12.140625" style="45" customWidth="1"/>
    <col min="9239" max="9240" width="7.140625" style="45" customWidth="1"/>
    <col min="9241" max="9241" width="12.140625" style="45" customWidth="1"/>
    <col min="9242" max="9243" width="7.140625" style="45" customWidth="1"/>
    <col min="9244" max="9244" width="12.140625" style="45" customWidth="1"/>
    <col min="9245" max="9246" width="7.140625" style="45" customWidth="1"/>
    <col min="9247" max="9247" width="12.140625" style="45" customWidth="1"/>
    <col min="9248" max="9249" width="7.140625" style="45" customWidth="1"/>
    <col min="9250" max="9250" width="9.28515625" style="45" customWidth="1"/>
    <col min="9251" max="9251" width="12.140625" style="45" customWidth="1"/>
    <col min="9252" max="9487" width="9.140625" style="45"/>
    <col min="9488" max="9488" width="13.85546875" style="45" customWidth="1"/>
    <col min="9489" max="9490" width="7.140625" style="45" customWidth="1"/>
    <col min="9491" max="9491" width="12.140625" style="45" customWidth="1"/>
    <col min="9492" max="9493" width="7.140625" style="45" customWidth="1"/>
    <col min="9494" max="9494" width="12.140625" style="45" customWidth="1"/>
    <col min="9495" max="9496" width="7.140625" style="45" customWidth="1"/>
    <col min="9497" max="9497" width="12.140625" style="45" customWidth="1"/>
    <col min="9498" max="9499" width="7.140625" style="45" customWidth="1"/>
    <col min="9500" max="9500" width="12.140625" style="45" customWidth="1"/>
    <col min="9501" max="9502" width="7.140625" style="45" customWidth="1"/>
    <col min="9503" max="9503" width="12.140625" style="45" customWidth="1"/>
    <col min="9504" max="9505" width="7.140625" style="45" customWidth="1"/>
    <col min="9506" max="9506" width="9.28515625" style="45" customWidth="1"/>
    <col min="9507" max="9507" width="12.140625" style="45" customWidth="1"/>
    <col min="9508" max="9743" width="9.140625" style="45"/>
    <col min="9744" max="9744" width="13.85546875" style="45" customWidth="1"/>
    <col min="9745" max="9746" width="7.140625" style="45" customWidth="1"/>
    <col min="9747" max="9747" width="12.140625" style="45" customWidth="1"/>
    <col min="9748" max="9749" width="7.140625" style="45" customWidth="1"/>
    <col min="9750" max="9750" width="12.140625" style="45" customWidth="1"/>
    <col min="9751" max="9752" width="7.140625" style="45" customWidth="1"/>
    <col min="9753" max="9753" width="12.140625" style="45" customWidth="1"/>
    <col min="9754" max="9755" width="7.140625" style="45" customWidth="1"/>
    <col min="9756" max="9756" width="12.140625" style="45" customWidth="1"/>
    <col min="9757" max="9758" width="7.140625" style="45" customWidth="1"/>
    <col min="9759" max="9759" width="12.140625" style="45" customWidth="1"/>
    <col min="9760" max="9761" width="7.140625" style="45" customWidth="1"/>
    <col min="9762" max="9762" width="9.28515625" style="45" customWidth="1"/>
    <col min="9763" max="9763" width="12.140625" style="45" customWidth="1"/>
    <col min="9764" max="9999" width="9.140625" style="45"/>
    <col min="10000" max="10000" width="13.85546875" style="45" customWidth="1"/>
    <col min="10001" max="10002" width="7.140625" style="45" customWidth="1"/>
    <col min="10003" max="10003" width="12.140625" style="45" customWidth="1"/>
    <col min="10004" max="10005" width="7.140625" style="45" customWidth="1"/>
    <col min="10006" max="10006" width="12.140625" style="45" customWidth="1"/>
    <col min="10007" max="10008" width="7.140625" style="45" customWidth="1"/>
    <col min="10009" max="10009" width="12.140625" style="45" customWidth="1"/>
    <col min="10010" max="10011" width="7.140625" style="45" customWidth="1"/>
    <col min="10012" max="10012" width="12.140625" style="45" customWidth="1"/>
    <col min="10013" max="10014" width="7.140625" style="45" customWidth="1"/>
    <col min="10015" max="10015" width="12.140625" style="45" customWidth="1"/>
    <col min="10016" max="10017" width="7.140625" style="45" customWidth="1"/>
    <col min="10018" max="10018" width="9.28515625" style="45" customWidth="1"/>
    <col min="10019" max="10019" width="12.140625" style="45" customWidth="1"/>
    <col min="10020" max="10255" width="9.140625" style="45"/>
    <col min="10256" max="10256" width="13.85546875" style="45" customWidth="1"/>
    <col min="10257" max="10258" width="7.140625" style="45" customWidth="1"/>
    <col min="10259" max="10259" width="12.140625" style="45" customWidth="1"/>
    <col min="10260" max="10261" width="7.140625" style="45" customWidth="1"/>
    <col min="10262" max="10262" width="12.140625" style="45" customWidth="1"/>
    <col min="10263" max="10264" width="7.140625" style="45" customWidth="1"/>
    <col min="10265" max="10265" width="12.140625" style="45" customWidth="1"/>
    <col min="10266" max="10267" width="7.140625" style="45" customWidth="1"/>
    <col min="10268" max="10268" width="12.140625" style="45" customWidth="1"/>
    <col min="10269" max="10270" width="7.140625" style="45" customWidth="1"/>
    <col min="10271" max="10271" width="12.140625" style="45" customWidth="1"/>
    <col min="10272" max="10273" width="7.140625" style="45" customWidth="1"/>
    <col min="10274" max="10274" width="9.28515625" style="45" customWidth="1"/>
    <col min="10275" max="10275" width="12.140625" style="45" customWidth="1"/>
    <col min="10276" max="10511" width="9.140625" style="45"/>
    <col min="10512" max="10512" width="13.85546875" style="45" customWidth="1"/>
    <col min="10513" max="10514" width="7.140625" style="45" customWidth="1"/>
    <col min="10515" max="10515" width="12.140625" style="45" customWidth="1"/>
    <col min="10516" max="10517" width="7.140625" style="45" customWidth="1"/>
    <col min="10518" max="10518" width="12.140625" style="45" customWidth="1"/>
    <col min="10519" max="10520" width="7.140625" style="45" customWidth="1"/>
    <col min="10521" max="10521" width="12.140625" style="45" customWidth="1"/>
    <col min="10522" max="10523" width="7.140625" style="45" customWidth="1"/>
    <col min="10524" max="10524" width="12.140625" style="45" customWidth="1"/>
    <col min="10525" max="10526" width="7.140625" style="45" customWidth="1"/>
    <col min="10527" max="10527" width="12.140625" style="45" customWidth="1"/>
    <col min="10528" max="10529" width="7.140625" style="45" customWidth="1"/>
    <col min="10530" max="10530" width="9.28515625" style="45" customWidth="1"/>
    <col min="10531" max="10531" width="12.140625" style="45" customWidth="1"/>
    <col min="10532" max="10767" width="9.140625" style="45"/>
    <col min="10768" max="10768" width="13.85546875" style="45" customWidth="1"/>
    <col min="10769" max="10770" width="7.140625" style="45" customWidth="1"/>
    <col min="10771" max="10771" width="12.140625" style="45" customWidth="1"/>
    <col min="10772" max="10773" width="7.140625" style="45" customWidth="1"/>
    <col min="10774" max="10774" width="12.140625" style="45" customWidth="1"/>
    <col min="10775" max="10776" width="7.140625" style="45" customWidth="1"/>
    <col min="10777" max="10777" width="12.140625" style="45" customWidth="1"/>
    <col min="10778" max="10779" width="7.140625" style="45" customWidth="1"/>
    <col min="10780" max="10780" width="12.140625" style="45" customWidth="1"/>
    <col min="10781" max="10782" width="7.140625" style="45" customWidth="1"/>
    <col min="10783" max="10783" width="12.140625" style="45" customWidth="1"/>
    <col min="10784" max="10785" width="7.140625" style="45" customWidth="1"/>
    <col min="10786" max="10786" width="9.28515625" style="45" customWidth="1"/>
    <col min="10787" max="10787" width="12.140625" style="45" customWidth="1"/>
    <col min="10788" max="11023" width="9.140625" style="45"/>
    <col min="11024" max="11024" width="13.85546875" style="45" customWidth="1"/>
    <col min="11025" max="11026" width="7.140625" style="45" customWidth="1"/>
    <col min="11027" max="11027" width="12.140625" style="45" customWidth="1"/>
    <col min="11028" max="11029" width="7.140625" style="45" customWidth="1"/>
    <col min="11030" max="11030" width="12.140625" style="45" customWidth="1"/>
    <col min="11031" max="11032" width="7.140625" style="45" customWidth="1"/>
    <col min="11033" max="11033" width="12.140625" style="45" customWidth="1"/>
    <col min="11034" max="11035" width="7.140625" style="45" customWidth="1"/>
    <col min="11036" max="11036" width="12.140625" style="45" customWidth="1"/>
    <col min="11037" max="11038" width="7.140625" style="45" customWidth="1"/>
    <col min="11039" max="11039" width="12.140625" style="45" customWidth="1"/>
    <col min="11040" max="11041" width="7.140625" style="45" customWidth="1"/>
    <col min="11042" max="11042" width="9.28515625" style="45" customWidth="1"/>
    <col min="11043" max="11043" width="12.140625" style="45" customWidth="1"/>
    <col min="11044" max="11279" width="9.140625" style="45"/>
    <col min="11280" max="11280" width="13.85546875" style="45" customWidth="1"/>
    <col min="11281" max="11282" width="7.140625" style="45" customWidth="1"/>
    <col min="11283" max="11283" width="12.140625" style="45" customWidth="1"/>
    <col min="11284" max="11285" width="7.140625" style="45" customWidth="1"/>
    <col min="11286" max="11286" width="12.140625" style="45" customWidth="1"/>
    <col min="11287" max="11288" width="7.140625" style="45" customWidth="1"/>
    <col min="11289" max="11289" width="12.140625" style="45" customWidth="1"/>
    <col min="11290" max="11291" width="7.140625" style="45" customWidth="1"/>
    <col min="11292" max="11292" width="12.140625" style="45" customWidth="1"/>
    <col min="11293" max="11294" width="7.140625" style="45" customWidth="1"/>
    <col min="11295" max="11295" width="12.140625" style="45" customWidth="1"/>
    <col min="11296" max="11297" width="7.140625" style="45" customWidth="1"/>
    <col min="11298" max="11298" width="9.28515625" style="45" customWidth="1"/>
    <col min="11299" max="11299" width="12.140625" style="45" customWidth="1"/>
    <col min="11300" max="11535" width="9.140625" style="45"/>
    <col min="11536" max="11536" width="13.85546875" style="45" customWidth="1"/>
    <col min="11537" max="11538" width="7.140625" style="45" customWidth="1"/>
    <col min="11539" max="11539" width="12.140625" style="45" customWidth="1"/>
    <col min="11540" max="11541" width="7.140625" style="45" customWidth="1"/>
    <col min="11542" max="11542" width="12.140625" style="45" customWidth="1"/>
    <col min="11543" max="11544" width="7.140625" style="45" customWidth="1"/>
    <col min="11545" max="11545" width="12.140625" style="45" customWidth="1"/>
    <col min="11546" max="11547" width="7.140625" style="45" customWidth="1"/>
    <col min="11548" max="11548" width="12.140625" style="45" customWidth="1"/>
    <col min="11549" max="11550" width="7.140625" style="45" customWidth="1"/>
    <col min="11551" max="11551" width="12.140625" style="45" customWidth="1"/>
    <col min="11552" max="11553" width="7.140625" style="45" customWidth="1"/>
    <col min="11554" max="11554" width="9.28515625" style="45" customWidth="1"/>
    <col min="11555" max="11555" width="12.140625" style="45" customWidth="1"/>
    <col min="11556" max="11791" width="9.140625" style="45"/>
    <col min="11792" max="11792" width="13.85546875" style="45" customWidth="1"/>
    <col min="11793" max="11794" width="7.140625" style="45" customWidth="1"/>
    <col min="11795" max="11795" width="12.140625" style="45" customWidth="1"/>
    <col min="11796" max="11797" width="7.140625" style="45" customWidth="1"/>
    <col min="11798" max="11798" width="12.140625" style="45" customWidth="1"/>
    <col min="11799" max="11800" width="7.140625" style="45" customWidth="1"/>
    <col min="11801" max="11801" width="12.140625" style="45" customWidth="1"/>
    <col min="11802" max="11803" width="7.140625" style="45" customWidth="1"/>
    <col min="11804" max="11804" width="12.140625" style="45" customWidth="1"/>
    <col min="11805" max="11806" width="7.140625" style="45" customWidth="1"/>
    <col min="11807" max="11807" width="12.140625" style="45" customWidth="1"/>
    <col min="11808" max="11809" width="7.140625" style="45" customWidth="1"/>
    <col min="11810" max="11810" width="9.28515625" style="45" customWidth="1"/>
    <col min="11811" max="11811" width="12.140625" style="45" customWidth="1"/>
    <col min="11812" max="12047" width="9.140625" style="45"/>
    <col min="12048" max="12048" width="13.85546875" style="45" customWidth="1"/>
    <col min="12049" max="12050" width="7.140625" style="45" customWidth="1"/>
    <col min="12051" max="12051" width="12.140625" style="45" customWidth="1"/>
    <col min="12052" max="12053" width="7.140625" style="45" customWidth="1"/>
    <col min="12054" max="12054" width="12.140625" style="45" customWidth="1"/>
    <col min="12055" max="12056" width="7.140625" style="45" customWidth="1"/>
    <col min="12057" max="12057" width="12.140625" style="45" customWidth="1"/>
    <col min="12058" max="12059" width="7.140625" style="45" customWidth="1"/>
    <col min="12060" max="12060" width="12.140625" style="45" customWidth="1"/>
    <col min="12061" max="12062" width="7.140625" style="45" customWidth="1"/>
    <col min="12063" max="12063" width="12.140625" style="45" customWidth="1"/>
    <col min="12064" max="12065" width="7.140625" style="45" customWidth="1"/>
    <col min="12066" max="12066" width="9.28515625" style="45" customWidth="1"/>
    <col min="12067" max="12067" width="12.140625" style="45" customWidth="1"/>
    <col min="12068" max="12303" width="9.140625" style="45"/>
    <col min="12304" max="12304" width="13.85546875" style="45" customWidth="1"/>
    <col min="12305" max="12306" width="7.140625" style="45" customWidth="1"/>
    <col min="12307" max="12307" width="12.140625" style="45" customWidth="1"/>
    <col min="12308" max="12309" width="7.140625" style="45" customWidth="1"/>
    <col min="12310" max="12310" width="12.140625" style="45" customWidth="1"/>
    <col min="12311" max="12312" width="7.140625" style="45" customWidth="1"/>
    <col min="12313" max="12313" width="12.140625" style="45" customWidth="1"/>
    <col min="12314" max="12315" width="7.140625" style="45" customWidth="1"/>
    <col min="12316" max="12316" width="12.140625" style="45" customWidth="1"/>
    <col min="12317" max="12318" width="7.140625" style="45" customWidth="1"/>
    <col min="12319" max="12319" width="12.140625" style="45" customWidth="1"/>
    <col min="12320" max="12321" width="7.140625" style="45" customWidth="1"/>
    <col min="12322" max="12322" width="9.28515625" style="45" customWidth="1"/>
    <col min="12323" max="12323" width="12.140625" style="45" customWidth="1"/>
    <col min="12324" max="12559" width="9.140625" style="45"/>
    <col min="12560" max="12560" width="13.85546875" style="45" customWidth="1"/>
    <col min="12561" max="12562" width="7.140625" style="45" customWidth="1"/>
    <col min="12563" max="12563" width="12.140625" style="45" customWidth="1"/>
    <col min="12564" max="12565" width="7.140625" style="45" customWidth="1"/>
    <col min="12566" max="12566" width="12.140625" style="45" customWidth="1"/>
    <col min="12567" max="12568" width="7.140625" style="45" customWidth="1"/>
    <col min="12569" max="12569" width="12.140625" style="45" customWidth="1"/>
    <col min="12570" max="12571" width="7.140625" style="45" customWidth="1"/>
    <col min="12572" max="12572" width="12.140625" style="45" customWidth="1"/>
    <col min="12573" max="12574" width="7.140625" style="45" customWidth="1"/>
    <col min="12575" max="12575" width="12.140625" style="45" customWidth="1"/>
    <col min="12576" max="12577" width="7.140625" style="45" customWidth="1"/>
    <col min="12578" max="12578" width="9.28515625" style="45" customWidth="1"/>
    <col min="12579" max="12579" width="12.140625" style="45" customWidth="1"/>
    <col min="12580" max="12815" width="9.140625" style="45"/>
    <col min="12816" max="12816" width="13.85546875" style="45" customWidth="1"/>
    <col min="12817" max="12818" width="7.140625" style="45" customWidth="1"/>
    <col min="12819" max="12819" width="12.140625" style="45" customWidth="1"/>
    <col min="12820" max="12821" width="7.140625" style="45" customWidth="1"/>
    <col min="12822" max="12822" width="12.140625" style="45" customWidth="1"/>
    <col min="12823" max="12824" width="7.140625" style="45" customWidth="1"/>
    <col min="12825" max="12825" width="12.140625" style="45" customWidth="1"/>
    <col min="12826" max="12827" width="7.140625" style="45" customWidth="1"/>
    <col min="12828" max="12828" width="12.140625" style="45" customWidth="1"/>
    <col min="12829" max="12830" width="7.140625" style="45" customWidth="1"/>
    <col min="12831" max="12831" width="12.140625" style="45" customWidth="1"/>
    <col min="12832" max="12833" width="7.140625" style="45" customWidth="1"/>
    <col min="12834" max="12834" width="9.28515625" style="45" customWidth="1"/>
    <col min="12835" max="12835" width="12.140625" style="45" customWidth="1"/>
    <col min="12836" max="13071" width="9.140625" style="45"/>
    <col min="13072" max="13072" width="13.85546875" style="45" customWidth="1"/>
    <col min="13073" max="13074" width="7.140625" style="45" customWidth="1"/>
    <col min="13075" max="13075" width="12.140625" style="45" customWidth="1"/>
    <col min="13076" max="13077" width="7.140625" style="45" customWidth="1"/>
    <col min="13078" max="13078" width="12.140625" style="45" customWidth="1"/>
    <col min="13079" max="13080" width="7.140625" style="45" customWidth="1"/>
    <col min="13081" max="13081" width="12.140625" style="45" customWidth="1"/>
    <col min="13082" max="13083" width="7.140625" style="45" customWidth="1"/>
    <col min="13084" max="13084" width="12.140625" style="45" customWidth="1"/>
    <col min="13085" max="13086" width="7.140625" style="45" customWidth="1"/>
    <col min="13087" max="13087" width="12.140625" style="45" customWidth="1"/>
    <col min="13088" max="13089" width="7.140625" style="45" customWidth="1"/>
    <col min="13090" max="13090" width="9.28515625" style="45" customWidth="1"/>
    <col min="13091" max="13091" width="12.140625" style="45" customWidth="1"/>
    <col min="13092" max="13327" width="9.140625" style="45"/>
    <col min="13328" max="13328" width="13.85546875" style="45" customWidth="1"/>
    <col min="13329" max="13330" width="7.140625" style="45" customWidth="1"/>
    <col min="13331" max="13331" width="12.140625" style="45" customWidth="1"/>
    <col min="13332" max="13333" width="7.140625" style="45" customWidth="1"/>
    <col min="13334" max="13334" width="12.140625" style="45" customWidth="1"/>
    <col min="13335" max="13336" width="7.140625" style="45" customWidth="1"/>
    <col min="13337" max="13337" width="12.140625" style="45" customWidth="1"/>
    <col min="13338" max="13339" width="7.140625" style="45" customWidth="1"/>
    <col min="13340" max="13340" width="12.140625" style="45" customWidth="1"/>
    <col min="13341" max="13342" width="7.140625" style="45" customWidth="1"/>
    <col min="13343" max="13343" width="12.140625" style="45" customWidth="1"/>
    <col min="13344" max="13345" width="7.140625" style="45" customWidth="1"/>
    <col min="13346" max="13346" width="9.28515625" style="45" customWidth="1"/>
    <col min="13347" max="13347" width="12.140625" style="45" customWidth="1"/>
    <col min="13348" max="13583" width="9.140625" style="45"/>
    <col min="13584" max="13584" width="13.85546875" style="45" customWidth="1"/>
    <col min="13585" max="13586" width="7.140625" style="45" customWidth="1"/>
    <col min="13587" max="13587" width="12.140625" style="45" customWidth="1"/>
    <col min="13588" max="13589" width="7.140625" style="45" customWidth="1"/>
    <col min="13590" max="13590" width="12.140625" style="45" customWidth="1"/>
    <col min="13591" max="13592" width="7.140625" style="45" customWidth="1"/>
    <col min="13593" max="13593" width="12.140625" style="45" customWidth="1"/>
    <col min="13594" max="13595" width="7.140625" style="45" customWidth="1"/>
    <col min="13596" max="13596" width="12.140625" style="45" customWidth="1"/>
    <col min="13597" max="13598" width="7.140625" style="45" customWidth="1"/>
    <col min="13599" max="13599" width="12.140625" style="45" customWidth="1"/>
    <col min="13600" max="13601" width="7.140625" style="45" customWidth="1"/>
    <col min="13602" max="13602" width="9.28515625" style="45" customWidth="1"/>
    <col min="13603" max="13603" width="12.140625" style="45" customWidth="1"/>
    <col min="13604" max="13839" width="9.140625" style="45"/>
    <col min="13840" max="13840" width="13.85546875" style="45" customWidth="1"/>
    <col min="13841" max="13842" width="7.140625" style="45" customWidth="1"/>
    <col min="13843" max="13843" width="12.140625" style="45" customWidth="1"/>
    <col min="13844" max="13845" width="7.140625" style="45" customWidth="1"/>
    <col min="13846" max="13846" width="12.140625" style="45" customWidth="1"/>
    <col min="13847" max="13848" width="7.140625" style="45" customWidth="1"/>
    <col min="13849" max="13849" width="12.140625" style="45" customWidth="1"/>
    <col min="13850" max="13851" width="7.140625" style="45" customWidth="1"/>
    <col min="13852" max="13852" width="12.140625" style="45" customWidth="1"/>
    <col min="13853" max="13854" width="7.140625" style="45" customWidth="1"/>
    <col min="13855" max="13855" width="12.140625" style="45" customWidth="1"/>
    <col min="13856" max="13857" width="7.140625" style="45" customWidth="1"/>
    <col min="13858" max="13858" width="9.28515625" style="45" customWidth="1"/>
    <col min="13859" max="13859" width="12.140625" style="45" customWidth="1"/>
    <col min="13860" max="14095" width="9.140625" style="45"/>
    <col min="14096" max="14096" width="13.85546875" style="45" customWidth="1"/>
    <col min="14097" max="14098" width="7.140625" style="45" customWidth="1"/>
    <col min="14099" max="14099" width="12.140625" style="45" customWidth="1"/>
    <col min="14100" max="14101" width="7.140625" style="45" customWidth="1"/>
    <col min="14102" max="14102" width="12.140625" style="45" customWidth="1"/>
    <col min="14103" max="14104" width="7.140625" style="45" customWidth="1"/>
    <col min="14105" max="14105" width="12.140625" style="45" customWidth="1"/>
    <col min="14106" max="14107" width="7.140625" style="45" customWidth="1"/>
    <col min="14108" max="14108" width="12.140625" style="45" customWidth="1"/>
    <col min="14109" max="14110" width="7.140625" style="45" customWidth="1"/>
    <col min="14111" max="14111" width="12.140625" style="45" customWidth="1"/>
    <col min="14112" max="14113" width="7.140625" style="45" customWidth="1"/>
    <col min="14114" max="14114" width="9.28515625" style="45" customWidth="1"/>
    <col min="14115" max="14115" width="12.140625" style="45" customWidth="1"/>
    <col min="14116" max="14351" width="9.140625" style="45"/>
    <col min="14352" max="14352" width="13.85546875" style="45" customWidth="1"/>
    <col min="14353" max="14354" width="7.140625" style="45" customWidth="1"/>
    <col min="14355" max="14355" width="12.140625" style="45" customWidth="1"/>
    <col min="14356" max="14357" width="7.140625" style="45" customWidth="1"/>
    <col min="14358" max="14358" width="12.140625" style="45" customWidth="1"/>
    <col min="14359" max="14360" width="7.140625" style="45" customWidth="1"/>
    <col min="14361" max="14361" width="12.140625" style="45" customWidth="1"/>
    <col min="14362" max="14363" width="7.140625" style="45" customWidth="1"/>
    <col min="14364" max="14364" width="12.140625" style="45" customWidth="1"/>
    <col min="14365" max="14366" width="7.140625" style="45" customWidth="1"/>
    <col min="14367" max="14367" width="12.140625" style="45" customWidth="1"/>
    <col min="14368" max="14369" width="7.140625" style="45" customWidth="1"/>
    <col min="14370" max="14370" width="9.28515625" style="45" customWidth="1"/>
    <col min="14371" max="14371" width="12.140625" style="45" customWidth="1"/>
    <col min="14372" max="14607" width="9.140625" style="45"/>
    <col min="14608" max="14608" width="13.85546875" style="45" customWidth="1"/>
    <col min="14609" max="14610" width="7.140625" style="45" customWidth="1"/>
    <col min="14611" max="14611" width="12.140625" style="45" customWidth="1"/>
    <col min="14612" max="14613" width="7.140625" style="45" customWidth="1"/>
    <col min="14614" max="14614" width="12.140625" style="45" customWidth="1"/>
    <col min="14615" max="14616" width="7.140625" style="45" customWidth="1"/>
    <col min="14617" max="14617" width="12.140625" style="45" customWidth="1"/>
    <col min="14618" max="14619" width="7.140625" style="45" customWidth="1"/>
    <col min="14620" max="14620" width="12.140625" style="45" customWidth="1"/>
    <col min="14621" max="14622" width="7.140625" style="45" customWidth="1"/>
    <col min="14623" max="14623" width="12.140625" style="45" customWidth="1"/>
    <col min="14624" max="14625" width="7.140625" style="45" customWidth="1"/>
    <col min="14626" max="14626" width="9.28515625" style="45" customWidth="1"/>
    <col min="14627" max="14627" width="12.140625" style="45" customWidth="1"/>
    <col min="14628" max="14863" width="9.140625" style="45"/>
    <col min="14864" max="14864" width="13.85546875" style="45" customWidth="1"/>
    <col min="14865" max="14866" width="7.140625" style="45" customWidth="1"/>
    <col min="14867" max="14867" width="12.140625" style="45" customWidth="1"/>
    <col min="14868" max="14869" width="7.140625" style="45" customWidth="1"/>
    <col min="14870" max="14870" width="12.140625" style="45" customWidth="1"/>
    <col min="14871" max="14872" width="7.140625" style="45" customWidth="1"/>
    <col min="14873" max="14873" width="12.140625" style="45" customWidth="1"/>
    <col min="14874" max="14875" width="7.140625" style="45" customWidth="1"/>
    <col min="14876" max="14876" width="12.140625" style="45" customWidth="1"/>
    <col min="14877" max="14878" width="7.140625" style="45" customWidth="1"/>
    <col min="14879" max="14879" width="12.140625" style="45" customWidth="1"/>
    <col min="14880" max="14881" width="7.140625" style="45" customWidth="1"/>
    <col min="14882" max="14882" width="9.28515625" style="45" customWidth="1"/>
    <col min="14883" max="14883" width="12.140625" style="45" customWidth="1"/>
    <col min="14884" max="15119" width="9.140625" style="45"/>
    <col min="15120" max="15120" width="13.85546875" style="45" customWidth="1"/>
    <col min="15121" max="15122" width="7.140625" style="45" customWidth="1"/>
    <col min="15123" max="15123" width="12.140625" style="45" customWidth="1"/>
    <col min="15124" max="15125" width="7.140625" style="45" customWidth="1"/>
    <col min="15126" max="15126" width="12.140625" style="45" customWidth="1"/>
    <col min="15127" max="15128" width="7.140625" style="45" customWidth="1"/>
    <col min="15129" max="15129" width="12.140625" style="45" customWidth="1"/>
    <col min="15130" max="15131" width="7.140625" style="45" customWidth="1"/>
    <col min="15132" max="15132" width="12.140625" style="45" customWidth="1"/>
    <col min="15133" max="15134" width="7.140625" style="45" customWidth="1"/>
    <col min="15135" max="15135" width="12.140625" style="45" customWidth="1"/>
    <col min="15136" max="15137" width="7.140625" style="45" customWidth="1"/>
    <col min="15138" max="15138" width="9.28515625" style="45" customWidth="1"/>
    <col min="15139" max="15139" width="12.140625" style="45" customWidth="1"/>
    <col min="15140" max="15375" width="9.140625" style="45"/>
    <col min="15376" max="15376" width="13.85546875" style="45" customWidth="1"/>
    <col min="15377" max="15378" width="7.140625" style="45" customWidth="1"/>
    <col min="15379" max="15379" width="12.140625" style="45" customWidth="1"/>
    <col min="15380" max="15381" width="7.140625" style="45" customWidth="1"/>
    <col min="15382" max="15382" width="12.140625" style="45" customWidth="1"/>
    <col min="15383" max="15384" width="7.140625" style="45" customWidth="1"/>
    <col min="15385" max="15385" width="12.140625" style="45" customWidth="1"/>
    <col min="15386" max="15387" width="7.140625" style="45" customWidth="1"/>
    <col min="15388" max="15388" width="12.140625" style="45" customWidth="1"/>
    <col min="15389" max="15390" width="7.140625" style="45" customWidth="1"/>
    <col min="15391" max="15391" width="12.140625" style="45" customWidth="1"/>
    <col min="15392" max="15393" width="7.140625" style="45" customWidth="1"/>
    <col min="15394" max="15394" width="9.28515625" style="45" customWidth="1"/>
    <col min="15395" max="15395" width="12.140625" style="45" customWidth="1"/>
    <col min="15396" max="15631" width="9.140625" style="45"/>
    <col min="15632" max="15632" width="13.85546875" style="45" customWidth="1"/>
    <col min="15633" max="15634" width="7.140625" style="45" customWidth="1"/>
    <col min="15635" max="15635" width="12.140625" style="45" customWidth="1"/>
    <col min="15636" max="15637" width="7.140625" style="45" customWidth="1"/>
    <col min="15638" max="15638" width="12.140625" style="45" customWidth="1"/>
    <col min="15639" max="15640" width="7.140625" style="45" customWidth="1"/>
    <col min="15641" max="15641" width="12.140625" style="45" customWidth="1"/>
    <col min="15642" max="15643" width="7.140625" style="45" customWidth="1"/>
    <col min="15644" max="15644" width="12.140625" style="45" customWidth="1"/>
    <col min="15645" max="15646" width="7.140625" style="45" customWidth="1"/>
    <col min="15647" max="15647" width="12.140625" style="45" customWidth="1"/>
    <col min="15648" max="15649" width="7.140625" style="45" customWidth="1"/>
    <col min="15650" max="15650" width="9.28515625" style="45" customWidth="1"/>
    <col min="15651" max="15651" width="12.140625" style="45" customWidth="1"/>
    <col min="15652" max="15887" width="9.140625" style="45"/>
    <col min="15888" max="15888" width="13.85546875" style="45" customWidth="1"/>
    <col min="15889" max="15890" width="7.140625" style="45" customWidth="1"/>
    <col min="15891" max="15891" width="12.140625" style="45" customWidth="1"/>
    <col min="15892" max="15893" width="7.140625" style="45" customWidth="1"/>
    <col min="15894" max="15894" width="12.140625" style="45" customWidth="1"/>
    <col min="15895" max="15896" width="7.140625" style="45" customWidth="1"/>
    <col min="15897" max="15897" width="12.140625" style="45" customWidth="1"/>
    <col min="15898" max="15899" width="7.140625" style="45" customWidth="1"/>
    <col min="15900" max="15900" width="12.140625" style="45" customWidth="1"/>
    <col min="15901" max="15902" width="7.140625" style="45" customWidth="1"/>
    <col min="15903" max="15903" width="12.140625" style="45" customWidth="1"/>
    <col min="15904" max="15905" width="7.140625" style="45" customWidth="1"/>
    <col min="15906" max="15906" width="9.28515625" style="45" customWidth="1"/>
    <col min="15907" max="15907" width="12.140625" style="45" customWidth="1"/>
    <col min="15908" max="16143" width="9.140625" style="45"/>
    <col min="16144" max="16144" width="13.85546875" style="45" customWidth="1"/>
    <col min="16145" max="16146" width="7.140625" style="45" customWidth="1"/>
    <col min="16147" max="16147" width="12.140625" style="45" customWidth="1"/>
    <col min="16148" max="16149" width="7.140625" style="45" customWidth="1"/>
    <col min="16150" max="16150" width="12.140625" style="45" customWidth="1"/>
    <col min="16151" max="16152" width="7.140625" style="45" customWidth="1"/>
    <col min="16153" max="16153" width="12.140625" style="45" customWidth="1"/>
    <col min="16154" max="16155" width="7.140625" style="45" customWidth="1"/>
    <col min="16156" max="16156" width="12.140625" style="45" customWidth="1"/>
    <col min="16157" max="16158" width="7.140625" style="45" customWidth="1"/>
    <col min="16159" max="16159" width="12.140625" style="45" customWidth="1"/>
    <col min="16160" max="16161" width="7.140625" style="45" customWidth="1"/>
    <col min="16162" max="16162" width="9.28515625" style="45" customWidth="1"/>
    <col min="16163" max="16163" width="12.140625" style="45" customWidth="1"/>
    <col min="16164" max="16384" width="9.140625" style="45"/>
  </cols>
  <sheetData>
    <row r="1" spans="1:36" ht="24.95" customHeight="1" x14ac:dyDescent="0.25">
      <c r="A1" s="48"/>
    </row>
    <row r="2" spans="1:36" s="51" customFormat="1" ht="24.95" customHeight="1" x14ac:dyDescent="0.25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</row>
    <row r="3" spans="1:36" ht="24.95" customHeight="1" x14ac:dyDescent="0.25">
      <c r="A3" s="52"/>
    </row>
    <row r="4" spans="1:36" ht="21" customHeight="1" x14ac:dyDescent="0.25">
      <c r="A4" s="82" t="s">
        <v>10</v>
      </c>
      <c r="B4" s="86">
        <v>2558</v>
      </c>
      <c r="C4" s="87"/>
      <c r="D4" s="87"/>
      <c r="E4" s="87"/>
      <c r="F4" s="87"/>
      <c r="G4" s="87"/>
      <c r="H4" s="87"/>
      <c r="I4" s="87"/>
      <c r="J4" s="88"/>
      <c r="K4" s="89">
        <v>2559</v>
      </c>
      <c r="L4" s="90"/>
      <c r="M4" s="90"/>
      <c r="N4" s="90"/>
      <c r="O4" s="90"/>
      <c r="P4" s="90"/>
      <c r="Q4" s="90"/>
      <c r="R4" s="90"/>
      <c r="S4" s="91"/>
      <c r="T4" s="83">
        <v>2560</v>
      </c>
      <c r="U4" s="84"/>
      <c r="V4" s="84"/>
      <c r="W4" s="84"/>
      <c r="X4" s="84"/>
      <c r="Y4" s="84"/>
      <c r="Z4" s="84"/>
      <c r="AA4" s="84"/>
      <c r="AB4" s="85"/>
      <c r="AC4" s="89" t="s">
        <v>83</v>
      </c>
      <c r="AD4" s="90"/>
      <c r="AE4" s="90"/>
      <c r="AF4" s="90"/>
      <c r="AG4" s="90"/>
      <c r="AH4" s="91"/>
      <c r="AI4" s="131" t="s">
        <v>11</v>
      </c>
      <c r="AJ4" s="133" t="s">
        <v>46</v>
      </c>
    </row>
    <row r="5" spans="1:36" ht="21" customHeight="1" x14ac:dyDescent="0.25">
      <c r="A5" s="82"/>
      <c r="B5" s="96" t="s">
        <v>25</v>
      </c>
      <c r="C5" s="96"/>
      <c r="D5" s="96"/>
      <c r="E5" s="130" t="s">
        <v>26</v>
      </c>
      <c r="F5" s="130"/>
      <c r="G5" s="130"/>
      <c r="H5" s="136" t="s">
        <v>47</v>
      </c>
      <c r="I5" s="137"/>
      <c r="J5" s="134" t="s">
        <v>11</v>
      </c>
      <c r="K5" s="96" t="s">
        <v>25</v>
      </c>
      <c r="L5" s="96"/>
      <c r="M5" s="96"/>
      <c r="N5" s="130" t="s">
        <v>26</v>
      </c>
      <c r="O5" s="130"/>
      <c r="P5" s="130"/>
      <c r="Q5" s="136" t="s">
        <v>47</v>
      </c>
      <c r="R5" s="137"/>
      <c r="S5" s="134" t="s">
        <v>11</v>
      </c>
      <c r="T5" s="96" t="s">
        <v>25</v>
      </c>
      <c r="U5" s="96"/>
      <c r="V5" s="96"/>
      <c r="W5" s="130" t="s">
        <v>26</v>
      </c>
      <c r="X5" s="130"/>
      <c r="Y5" s="130"/>
      <c r="Z5" s="136" t="s">
        <v>47</v>
      </c>
      <c r="AA5" s="137"/>
      <c r="AB5" s="134" t="s">
        <v>11</v>
      </c>
      <c r="AC5" s="96" t="s">
        <v>25</v>
      </c>
      <c r="AD5" s="96"/>
      <c r="AE5" s="96"/>
      <c r="AF5" s="130" t="s">
        <v>26</v>
      </c>
      <c r="AG5" s="130"/>
      <c r="AH5" s="130"/>
      <c r="AI5" s="131"/>
      <c r="AJ5" s="133"/>
    </row>
    <row r="6" spans="1:36" ht="27" customHeight="1" x14ac:dyDescent="0.25">
      <c r="A6" s="82"/>
      <c r="B6" s="69" t="s">
        <v>84</v>
      </c>
      <c r="C6" s="69" t="s">
        <v>5</v>
      </c>
      <c r="D6" s="70" t="s">
        <v>11</v>
      </c>
      <c r="E6" s="71" t="s">
        <v>84</v>
      </c>
      <c r="F6" s="71" t="s">
        <v>5</v>
      </c>
      <c r="G6" s="72" t="s">
        <v>11</v>
      </c>
      <c r="H6" s="75" t="s">
        <v>84</v>
      </c>
      <c r="I6" s="75" t="s">
        <v>5</v>
      </c>
      <c r="J6" s="135"/>
      <c r="K6" s="69" t="s">
        <v>84</v>
      </c>
      <c r="L6" s="69" t="s">
        <v>5</v>
      </c>
      <c r="M6" s="70" t="s">
        <v>11</v>
      </c>
      <c r="N6" s="71" t="s">
        <v>84</v>
      </c>
      <c r="O6" s="71" t="s">
        <v>5</v>
      </c>
      <c r="P6" s="72" t="s">
        <v>11</v>
      </c>
      <c r="Q6" s="75" t="s">
        <v>84</v>
      </c>
      <c r="R6" s="75" t="s">
        <v>5</v>
      </c>
      <c r="S6" s="135"/>
      <c r="T6" s="69" t="s">
        <v>84</v>
      </c>
      <c r="U6" s="69" t="s">
        <v>5</v>
      </c>
      <c r="V6" s="70" t="s">
        <v>11</v>
      </c>
      <c r="W6" s="71" t="s">
        <v>84</v>
      </c>
      <c r="X6" s="71" t="s">
        <v>5</v>
      </c>
      <c r="Y6" s="72" t="s">
        <v>11</v>
      </c>
      <c r="Z6" s="75" t="s">
        <v>84</v>
      </c>
      <c r="AA6" s="75" t="s">
        <v>5</v>
      </c>
      <c r="AB6" s="135"/>
      <c r="AC6" s="69" t="s">
        <v>84</v>
      </c>
      <c r="AD6" s="69" t="s">
        <v>5</v>
      </c>
      <c r="AE6" s="70" t="s">
        <v>11</v>
      </c>
      <c r="AF6" s="71" t="s">
        <v>84</v>
      </c>
      <c r="AG6" s="71" t="s">
        <v>5</v>
      </c>
      <c r="AH6" s="72" t="s">
        <v>11</v>
      </c>
      <c r="AI6" s="131"/>
      <c r="AJ6" s="133"/>
    </row>
    <row r="7" spans="1:36" ht="24.95" customHeight="1" x14ac:dyDescent="0.25">
      <c r="A7" s="53" t="s">
        <v>49</v>
      </c>
      <c r="B7" s="54">
        <v>13</v>
      </c>
      <c r="C7" s="54">
        <v>17</v>
      </c>
      <c r="D7" s="55">
        <v>65787.149999999994</v>
      </c>
      <c r="E7" s="54">
        <v>2</v>
      </c>
      <c r="F7" s="54">
        <v>2</v>
      </c>
      <c r="G7" s="55">
        <v>408</v>
      </c>
      <c r="H7" s="68">
        <f t="shared" ref="H7:H20" si="0">B7+E7</f>
        <v>15</v>
      </c>
      <c r="I7" s="68">
        <f t="shared" ref="I7:I20" si="1">C7+F7</f>
        <v>19</v>
      </c>
      <c r="J7" s="55">
        <f t="shared" ref="J7:J20" si="2">D7+G7</f>
        <v>66195.149999999994</v>
      </c>
      <c r="K7" s="54">
        <v>56</v>
      </c>
      <c r="L7" s="44">
        <v>71</v>
      </c>
      <c r="M7" s="55">
        <v>256382.75</v>
      </c>
      <c r="N7" s="54">
        <v>3</v>
      </c>
      <c r="O7" s="54">
        <v>4</v>
      </c>
      <c r="P7" s="56">
        <v>1455</v>
      </c>
      <c r="Q7" s="68">
        <f t="shared" ref="Q7:Q20" si="3">K7+N7</f>
        <v>59</v>
      </c>
      <c r="R7" s="68">
        <f t="shared" ref="R7:R20" si="4">L7+O7</f>
        <v>75</v>
      </c>
      <c r="S7" s="55">
        <f t="shared" ref="S7:S20" si="5">M7+P7</f>
        <v>257837.75</v>
      </c>
      <c r="T7" s="54">
        <v>28</v>
      </c>
      <c r="U7" s="44">
        <v>28</v>
      </c>
      <c r="V7" s="55">
        <v>110348.75</v>
      </c>
      <c r="W7" s="54">
        <v>0</v>
      </c>
      <c r="X7" s="54">
        <v>0</v>
      </c>
      <c r="Y7" s="56">
        <v>0</v>
      </c>
      <c r="Z7" s="68">
        <f t="shared" ref="Z7:Z20" si="6">T7+W7</f>
        <v>28</v>
      </c>
      <c r="AA7" s="68">
        <f t="shared" ref="AA7:AA20" si="7">U7+X7</f>
        <v>28</v>
      </c>
      <c r="AB7" s="55">
        <f t="shared" ref="AB7:AB20" si="8">V7+Y7</f>
        <v>110348.75</v>
      </c>
      <c r="AC7" s="54">
        <f t="shared" ref="AC7:AH7" si="9">T7+B7+K7</f>
        <v>97</v>
      </c>
      <c r="AD7" s="44">
        <f t="shared" si="9"/>
        <v>116</v>
      </c>
      <c r="AE7" s="55">
        <f t="shared" si="9"/>
        <v>432518.65</v>
      </c>
      <c r="AF7" s="54">
        <f t="shared" si="9"/>
        <v>5</v>
      </c>
      <c r="AG7" s="54">
        <f t="shared" si="9"/>
        <v>6</v>
      </c>
      <c r="AH7" s="56">
        <f t="shared" si="9"/>
        <v>1863</v>
      </c>
      <c r="AI7" s="56">
        <f>AE7+AH7</f>
        <v>434381.65</v>
      </c>
      <c r="AJ7" s="57">
        <f>AI7/(AD7+AG7)</f>
        <v>3560.5053278688529</v>
      </c>
    </row>
    <row r="8" spans="1:36" ht="24.95" customHeight="1" x14ac:dyDescent="0.25">
      <c r="A8" s="58" t="s">
        <v>48</v>
      </c>
      <c r="B8" s="54">
        <v>4</v>
      </c>
      <c r="C8" s="54">
        <v>4</v>
      </c>
      <c r="D8" s="55">
        <v>11822.25</v>
      </c>
      <c r="E8" s="54">
        <v>0</v>
      </c>
      <c r="F8" s="54">
        <v>0</v>
      </c>
      <c r="G8" s="55">
        <v>0</v>
      </c>
      <c r="H8" s="68">
        <f t="shared" si="0"/>
        <v>4</v>
      </c>
      <c r="I8" s="68">
        <f t="shared" si="1"/>
        <v>4</v>
      </c>
      <c r="J8" s="55">
        <f t="shared" si="2"/>
        <v>11822.25</v>
      </c>
      <c r="K8" s="54">
        <v>15</v>
      </c>
      <c r="L8" s="44">
        <v>16</v>
      </c>
      <c r="M8" s="55">
        <v>39674.35</v>
      </c>
      <c r="N8" s="54">
        <v>0</v>
      </c>
      <c r="O8" s="54">
        <v>0</v>
      </c>
      <c r="P8" s="56">
        <v>0</v>
      </c>
      <c r="Q8" s="68">
        <f t="shared" si="3"/>
        <v>15</v>
      </c>
      <c r="R8" s="68">
        <f t="shared" si="4"/>
        <v>16</v>
      </c>
      <c r="S8" s="55">
        <f t="shared" si="5"/>
        <v>39674.35</v>
      </c>
      <c r="T8" s="54">
        <v>1</v>
      </c>
      <c r="U8" s="44">
        <v>1</v>
      </c>
      <c r="V8" s="55">
        <v>3480.75</v>
      </c>
      <c r="W8" s="54">
        <v>0</v>
      </c>
      <c r="X8" s="54">
        <v>0</v>
      </c>
      <c r="Y8" s="56">
        <v>0</v>
      </c>
      <c r="Z8" s="68">
        <f t="shared" si="6"/>
        <v>1</v>
      </c>
      <c r="AA8" s="68">
        <f t="shared" si="7"/>
        <v>1</v>
      </c>
      <c r="AB8" s="55">
        <f t="shared" si="8"/>
        <v>3480.75</v>
      </c>
      <c r="AC8" s="54">
        <f t="shared" ref="AC8:AC24" si="10">T8+B8+K8</f>
        <v>20</v>
      </c>
      <c r="AD8" s="44">
        <f t="shared" ref="AD8:AD24" si="11">U8+C8+L8</f>
        <v>21</v>
      </c>
      <c r="AE8" s="55">
        <f t="shared" ref="AE8:AE24" si="12">V8+D8+M8</f>
        <v>54977.35</v>
      </c>
      <c r="AF8" s="54">
        <f t="shared" ref="AF8:AF24" si="13">W8+E8+N8</f>
        <v>0</v>
      </c>
      <c r="AG8" s="54">
        <f t="shared" ref="AG8:AG24" si="14">X8+F8+O8</f>
        <v>0</v>
      </c>
      <c r="AH8" s="56">
        <f t="shared" ref="AH8:AH24" si="15">Y8+G8+P8</f>
        <v>0</v>
      </c>
      <c r="AI8" s="56">
        <f t="shared" ref="AI8:AI24" si="16">AE8+AH8</f>
        <v>54977.35</v>
      </c>
      <c r="AJ8" s="57">
        <f>AI8/(AD8+AG8)</f>
        <v>2617.9690476190476</v>
      </c>
    </row>
    <row r="9" spans="1:36" ht="24.95" customHeight="1" x14ac:dyDescent="0.25">
      <c r="A9" s="58" t="s">
        <v>50</v>
      </c>
      <c r="B9" s="54">
        <v>30</v>
      </c>
      <c r="C9" s="54">
        <v>36</v>
      </c>
      <c r="D9" s="55">
        <v>145103.9</v>
      </c>
      <c r="E9" s="54">
        <v>1</v>
      </c>
      <c r="F9" s="54">
        <v>1</v>
      </c>
      <c r="G9" s="55">
        <v>306</v>
      </c>
      <c r="H9" s="68">
        <f t="shared" si="0"/>
        <v>31</v>
      </c>
      <c r="I9" s="68">
        <f t="shared" si="1"/>
        <v>37</v>
      </c>
      <c r="J9" s="55">
        <f t="shared" si="2"/>
        <v>145409.9</v>
      </c>
      <c r="K9" s="54">
        <v>6</v>
      </c>
      <c r="L9" s="44">
        <v>6</v>
      </c>
      <c r="M9" s="55">
        <v>24095.55</v>
      </c>
      <c r="N9" s="54">
        <v>0</v>
      </c>
      <c r="O9" s="54">
        <v>0</v>
      </c>
      <c r="P9" s="56">
        <v>0</v>
      </c>
      <c r="Q9" s="68">
        <f t="shared" si="3"/>
        <v>6</v>
      </c>
      <c r="R9" s="68">
        <f t="shared" si="4"/>
        <v>6</v>
      </c>
      <c r="S9" s="55">
        <f t="shared" si="5"/>
        <v>24095.55</v>
      </c>
      <c r="T9" s="54">
        <v>9</v>
      </c>
      <c r="U9" s="44">
        <v>9</v>
      </c>
      <c r="V9" s="55">
        <v>30054.75</v>
      </c>
      <c r="W9" s="54">
        <v>0</v>
      </c>
      <c r="X9" s="54">
        <v>0</v>
      </c>
      <c r="Y9" s="56">
        <v>0</v>
      </c>
      <c r="Z9" s="68">
        <f t="shared" si="6"/>
        <v>9</v>
      </c>
      <c r="AA9" s="68">
        <f t="shared" si="7"/>
        <v>9</v>
      </c>
      <c r="AB9" s="55">
        <f t="shared" si="8"/>
        <v>30054.75</v>
      </c>
      <c r="AC9" s="54">
        <f t="shared" si="10"/>
        <v>45</v>
      </c>
      <c r="AD9" s="44">
        <f t="shared" si="11"/>
        <v>51</v>
      </c>
      <c r="AE9" s="55">
        <f t="shared" si="12"/>
        <v>199254.19999999998</v>
      </c>
      <c r="AF9" s="54">
        <f t="shared" si="13"/>
        <v>1</v>
      </c>
      <c r="AG9" s="54">
        <f t="shared" si="14"/>
        <v>1</v>
      </c>
      <c r="AH9" s="56">
        <f t="shared" si="15"/>
        <v>306</v>
      </c>
      <c r="AI9" s="56">
        <f t="shared" si="16"/>
        <v>199560.19999999998</v>
      </c>
      <c r="AJ9" s="57">
        <f t="shared" ref="AJ9:AJ24" si="17">AI9/(AD9+AG9)</f>
        <v>3837.6961538461537</v>
      </c>
    </row>
    <row r="10" spans="1:36" ht="24.95" customHeight="1" x14ac:dyDescent="0.25">
      <c r="A10" s="58" t="s">
        <v>51</v>
      </c>
      <c r="B10" s="54">
        <v>18</v>
      </c>
      <c r="C10" s="54">
        <v>24</v>
      </c>
      <c r="D10" s="55">
        <v>36671.800000000003</v>
      </c>
      <c r="E10" s="54">
        <v>3</v>
      </c>
      <c r="F10" s="54">
        <v>3</v>
      </c>
      <c r="G10" s="55">
        <v>603.1</v>
      </c>
      <c r="H10" s="68">
        <f t="shared" si="0"/>
        <v>21</v>
      </c>
      <c r="I10" s="68">
        <f t="shared" si="1"/>
        <v>27</v>
      </c>
      <c r="J10" s="55">
        <f t="shared" si="2"/>
        <v>37274.9</v>
      </c>
      <c r="K10" s="54">
        <v>8</v>
      </c>
      <c r="L10" s="44">
        <v>8</v>
      </c>
      <c r="M10" s="55">
        <v>26996.5</v>
      </c>
      <c r="N10" s="54">
        <v>0</v>
      </c>
      <c r="O10" s="54">
        <v>0</v>
      </c>
      <c r="P10" s="56">
        <v>0</v>
      </c>
      <c r="Q10" s="68">
        <f t="shared" si="3"/>
        <v>8</v>
      </c>
      <c r="R10" s="68">
        <f t="shared" si="4"/>
        <v>8</v>
      </c>
      <c r="S10" s="55">
        <f t="shared" si="5"/>
        <v>26996.5</v>
      </c>
      <c r="T10" s="54">
        <v>3</v>
      </c>
      <c r="U10" s="44">
        <v>6</v>
      </c>
      <c r="V10" s="55">
        <v>12088</v>
      </c>
      <c r="W10" s="54">
        <v>0</v>
      </c>
      <c r="X10" s="54">
        <v>0</v>
      </c>
      <c r="Y10" s="56">
        <v>0</v>
      </c>
      <c r="Z10" s="68">
        <f t="shared" si="6"/>
        <v>3</v>
      </c>
      <c r="AA10" s="68">
        <f t="shared" si="7"/>
        <v>6</v>
      </c>
      <c r="AB10" s="55">
        <f t="shared" si="8"/>
        <v>12088</v>
      </c>
      <c r="AC10" s="54">
        <f t="shared" si="10"/>
        <v>29</v>
      </c>
      <c r="AD10" s="44">
        <f t="shared" si="11"/>
        <v>38</v>
      </c>
      <c r="AE10" s="55">
        <f t="shared" si="12"/>
        <v>75756.3</v>
      </c>
      <c r="AF10" s="54">
        <f t="shared" si="13"/>
        <v>3</v>
      </c>
      <c r="AG10" s="54">
        <f t="shared" si="14"/>
        <v>3</v>
      </c>
      <c r="AH10" s="56">
        <f t="shared" si="15"/>
        <v>603.1</v>
      </c>
      <c r="AI10" s="56">
        <f t="shared" si="16"/>
        <v>76359.400000000009</v>
      </c>
      <c r="AJ10" s="57">
        <f t="shared" si="17"/>
        <v>1862.4243902439027</v>
      </c>
    </row>
    <row r="11" spans="1:36" ht="24.95" customHeight="1" x14ac:dyDescent="0.25">
      <c r="A11" s="58" t="s">
        <v>52</v>
      </c>
      <c r="B11" s="54">
        <v>16</v>
      </c>
      <c r="C11" s="54">
        <v>16</v>
      </c>
      <c r="D11" s="55">
        <v>80620.75</v>
      </c>
      <c r="E11" s="54">
        <v>0</v>
      </c>
      <c r="F11" s="54">
        <v>0</v>
      </c>
      <c r="G11" s="55">
        <v>0</v>
      </c>
      <c r="H11" s="68">
        <f t="shared" si="0"/>
        <v>16</v>
      </c>
      <c r="I11" s="68">
        <f t="shared" si="1"/>
        <v>16</v>
      </c>
      <c r="J11" s="55">
        <f t="shared" si="2"/>
        <v>80620.75</v>
      </c>
      <c r="K11" s="54">
        <v>0</v>
      </c>
      <c r="L11" s="44">
        <v>0</v>
      </c>
      <c r="M11" s="55">
        <v>0</v>
      </c>
      <c r="N11" s="54">
        <v>0</v>
      </c>
      <c r="O11" s="54">
        <v>0</v>
      </c>
      <c r="P11" s="56">
        <v>0</v>
      </c>
      <c r="Q11" s="68">
        <f t="shared" si="3"/>
        <v>0</v>
      </c>
      <c r="R11" s="68">
        <f t="shared" si="4"/>
        <v>0</v>
      </c>
      <c r="S11" s="55">
        <f t="shared" si="5"/>
        <v>0</v>
      </c>
      <c r="T11" s="54">
        <v>0</v>
      </c>
      <c r="U11" s="44">
        <v>0</v>
      </c>
      <c r="V11" s="55">
        <v>0</v>
      </c>
      <c r="W11" s="54">
        <v>0</v>
      </c>
      <c r="X11" s="54">
        <v>0</v>
      </c>
      <c r="Y11" s="56">
        <v>0</v>
      </c>
      <c r="Z11" s="68">
        <f t="shared" si="6"/>
        <v>0</v>
      </c>
      <c r="AA11" s="68">
        <f t="shared" si="7"/>
        <v>0</v>
      </c>
      <c r="AB11" s="55">
        <f t="shared" si="8"/>
        <v>0</v>
      </c>
      <c r="AC11" s="54">
        <f t="shared" si="10"/>
        <v>16</v>
      </c>
      <c r="AD11" s="44">
        <f t="shared" si="11"/>
        <v>16</v>
      </c>
      <c r="AE11" s="55">
        <f t="shared" si="12"/>
        <v>80620.75</v>
      </c>
      <c r="AF11" s="54">
        <f t="shared" si="13"/>
        <v>0</v>
      </c>
      <c r="AG11" s="54">
        <f t="shared" si="14"/>
        <v>0</v>
      </c>
      <c r="AH11" s="56">
        <f t="shared" si="15"/>
        <v>0</v>
      </c>
      <c r="AI11" s="56">
        <f t="shared" si="16"/>
        <v>80620.75</v>
      </c>
      <c r="AJ11" s="57">
        <f t="shared" si="17"/>
        <v>5038.796875</v>
      </c>
    </row>
    <row r="12" spans="1:36" ht="24.95" customHeight="1" x14ac:dyDescent="0.25">
      <c r="A12" s="58" t="s">
        <v>53</v>
      </c>
      <c r="B12" s="54">
        <v>12</v>
      </c>
      <c r="C12" s="54">
        <v>12</v>
      </c>
      <c r="D12" s="55">
        <v>48712.800000000003</v>
      </c>
      <c r="E12" s="54">
        <v>3</v>
      </c>
      <c r="F12" s="54">
        <v>3</v>
      </c>
      <c r="G12" s="55">
        <v>637.5</v>
      </c>
      <c r="H12" s="68">
        <f t="shared" si="0"/>
        <v>15</v>
      </c>
      <c r="I12" s="68">
        <f t="shared" si="1"/>
        <v>15</v>
      </c>
      <c r="J12" s="55">
        <f t="shared" si="2"/>
        <v>49350.3</v>
      </c>
      <c r="K12" s="54">
        <v>4</v>
      </c>
      <c r="L12" s="44">
        <v>8</v>
      </c>
      <c r="M12" s="55">
        <v>35788.5</v>
      </c>
      <c r="N12" s="54">
        <v>0</v>
      </c>
      <c r="O12" s="54">
        <v>0</v>
      </c>
      <c r="P12" s="56">
        <v>0</v>
      </c>
      <c r="Q12" s="68">
        <f t="shared" si="3"/>
        <v>4</v>
      </c>
      <c r="R12" s="68">
        <f t="shared" si="4"/>
        <v>8</v>
      </c>
      <c r="S12" s="55">
        <f t="shared" si="5"/>
        <v>35788.5</v>
      </c>
      <c r="T12" s="54">
        <v>6</v>
      </c>
      <c r="U12" s="44">
        <v>10</v>
      </c>
      <c r="V12" s="55">
        <v>29519.25</v>
      </c>
      <c r="W12" s="54">
        <v>0</v>
      </c>
      <c r="X12" s="54">
        <v>0</v>
      </c>
      <c r="Y12" s="56">
        <v>0</v>
      </c>
      <c r="Z12" s="68">
        <f t="shared" si="6"/>
        <v>6</v>
      </c>
      <c r="AA12" s="68">
        <f t="shared" si="7"/>
        <v>10</v>
      </c>
      <c r="AB12" s="55">
        <f t="shared" si="8"/>
        <v>29519.25</v>
      </c>
      <c r="AC12" s="54">
        <f t="shared" si="10"/>
        <v>22</v>
      </c>
      <c r="AD12" s="44">
        <f t="shared" si="11"/>
        <v>30</v>
      </c>
      <c r="AE12" s="55">
        <f t="shared" si="12"/>
        <v>114020.55</v>
      </c>
      <c r="AF12" s="54">
        <f t="shared" si="13"/>
        <v>3</v>
      </c>
      <c r="AG12" s="54">
        <f t="shared" si="14"/>
        <v>3</v>
      </c>
      <c r="AH12" s="56">
        <f t="shared" si="15"/>
        <v>637.5</v>
      </c>
      <c r="AI12" s="56">
        <f t="shared" si="16"/>
        <v>114658.05</v>
      </c>
      <c r="AJ12" s="57">
        <f t="shared" si="17"/>
        <v>3474.4863636363639</v>
      </c>
    </row>
    <row r="13" spans="1:36" ht="24.95" customHeight="1" x14ac:dyDescent="0.25">
      <c r="A13" s="58" t="s">
        <v>54</v>
      </c>
      <c r="B13" s="54">
        <v>19</v>
      </c>
      <c r="C13" s="54">
        <v>19</v>
      </c>
      <c r="D13" s="55">
        <v>90258.05</v>
      </c>
      <c r="E13" s="54">
        <v>0</v>
      </c>
      <c r="F13" s="54">
        <v>0</v>
      </c>
      <c r="G13" s="55">
        <v>0</v>
      </c>
      <c r="H13" s="68">
        <f t="shared" si="0"/>
        <v>19</v>
      </c>
      <c r="I13" s="68">
        <f t="shared" si="1"/>
        <v>19</v>
      </c>
      <c r="J13" s="55">
        <f t="shared" si="2"/>
        <v>90258.05</v>
      </c>
      <c r="K13" s="54">
        <v>3</v>
      </c>
      <c r="L13" s="44">
        <v>3</v>
      </c>
      <c r="M13" s="55">
        <v>27366.75</v>
      </c>
      <c r="N13" s="54">
        <v>1</v>
      </c>
      <c r="O13" s="54">
        <v>1</v>
      </c>
      <c r="P13" s="56">
        <v>349.2</v>
      </c>
      <c r="Q13" s="68">
        <f t="shared" si="3"/>
        <v>4</v>
      </c>
      <c r="R13" s="68">
        <f t="shared" si="4"/>
        <v>4</v>
      </c>
      <c r="S13" s="55">
        <f t="shared" si="5"/>
        <v>27715.95</v>
      </c>
      <c r="T13" s="54">
        <v>1</v>
      </c>
      <c r="U13" s="44">
        <v>1</v>
      </c>
      <c r="V13" s="55">
        <v>4572</v>
      </c>
      <c r="W13" s="54">
        <v>0</v>
      </c>
      <c r="X13" s="54">
        <v>0</v>
      </c>
      <c r="Y13" s="56">
        <v>0</v>
      </c>
      <c r="Z13" s="68">
        <f t="shared" si="6"/>
        <v>1</v>
      </c>
      <c r="AA13" s="68">
        <f t="shared" si="7"/>
        <v>1</v>
      </c>
      <c r="AB13" s="55">
        <f t="shared" si="8"/>
        <v>4572</v>
      </c>
      <c r="AC13" s="54">
        <f t="shared" si="10"/>
        <v>23</v>
      </c>
      <c r="AD13" s="44">
        <f t="shared" si="11"/>
        <v>23</v>
      </c>
      <c r="AE13" s="55">
        <f t="shared" si="12"/>
        <v>122196.8</v>
      </c>
      <c r="AF13" s="54">
        <f t="shared" si="13"/>
        <v>1</v>
      </c>
      <c r="AG13" s="54">
        <f t="shared" si="14"/>
        <v>1</v>
      </c>
      <c r="AH13" s="56">
        <f t="shared" si="15"/>
        <v>349.2</v>
      </c>
      <c r="AI13" s="56">
        <f t="shared" si="16"/>
        <v>122546</v>
      </c>
      <c r="AJ13" s="57">
        <f t="shared" si="17"/>
        <v>5106.083333333333</v>
      </c>
    </row>
    <row r="14" spans="1:36" ht="24.95" customHeight="1" x14ac:dyDescent="0.25">
      <c r="A14" s="58" t="s">
        <v>55</v>
      </c>
      <c r="B14" s="54">
        <v>2</v>
      </c>
      <c r="C14" s="54">
        <v>2</v>
      </c>
      <c r="D14" s="55">
        <v>7290.75</v>
      </c>
      <c r="E14" s="54">
        <v>0</v>
      </c>
      <c r="F14" s="54">
        <v>0</v>
      </c>
      <c r="G14" s="55">
        <v>0</v>
      </c>
      <c r="H14" s="68">
        <f t="shared" si="0"/>
        <v>2</v>
      </c>
      <c r="I14" s="68">
        <f t="shared" si="1"/>
        <v>2</v>
      </c>
      <c r="J14" s="55">
        <f t="shared" si="2"/>
        <v>7290.75</v>
      </c>
      <c r="K14" s="54">
        <v>0</v>
      </c>
      <c r="L14" s="44">
        <v>0</v>
      </c>
      <c r="M14" s="55">
        <v>0</v>
      </c>
      <c r="N14" s="54">
        <v>0</v>
      </c>
      <c r="O14" s="54">
        <v>0</v>
      </c>
      <c r="P14" s="56">
        <v>0</v>
      </c>
      <c r="Q14" s="68">
        <f t="shared" si="3"/>
        <v>0</v>
      </c>
      <c r="R14" s="68">
        <f t="shared" si="4"/>
        <v>0</v>
      </c>
      <c r="S14" s="55">
        <f t="shared" si="5"/>
        <v>0</v>
      </c>
      <c r="T14" s="54">
        <v>6</v>
      </c>
      <c r="U14" s="44">
        <v>6</v>
      </c>
      <c r="V14" s="55">
        <v>19161</v>
      </c>
      <c r="W14" s="54">
        <v>0</v>
      </c>
      <c r="X14" s="54">
        <v>0</v>
      </c>
      <c r="Y14" s="56">
        <v>0</v>
      </c>
      <c r="Z14" s="68">
        <f t="shared" si="6"/>
        <v>6</v>
      </c>
      <c r="AA14" s="68">
        <f t="shared" si="7"/>
        <v>6</v>
      </c>
      <c r="AB14" s="55">
        <f t="shared" si="8"/>
        <v>19161</v>
      </c>
      <c r="AC14" s="54">
        <f t="shared" si="10"/>
        <v>8</v>
      </c>
      <c r="AD14" s="44">
        <f t="shared" si="11"/>
        <v>8</v>
      </c>
      <c r="AE14" s="55">
        <f t="shared" si="12"/>
        <v>26451.75</v>
      </c>
      <c r="AF14" s="54">
        <f t="shared" si="13"/>
        <v>0</v>
      </c>
      <c r="AG14" s="54">
        <f t="shared" si="14"/>
        <v>0</v>
      </c>
      <c r="AH14" s="56">
        <f t="shared" si="15"/>
        <v>0</v>
      </c>
      <c r="AI14" s="56">
        <f t="shared" si="16"/>
        <v>26451.75</v>
      </c>
      <c r="AJ14" s="57">
        <f t="shared" si="17"/>
        <v>3306.46875</v>
      </c>
    </row>
    <row r="15" spans="1:36" ht="24.95" customHeight="1" x14ac:dyDescent="0.25">
      <c r="A15" s="58" t="s">
        <v>56</v>
      </c>
      <c r="B15" s="54">
        <v>2</v>
      </c>
      <c r="C15" s="54">
        <v>2</v>
      </c>
      <c r="D15" s="55">
        <v>5789.7</v>
      </c>
      <c r="E15" s="54">
        <v>0</v>
      </c>
      <c r="F15" s="54">
        <v>0</v>
      </c>
      <c r="G15" s="55">
        <v>0</v>
      </c>
      <c r="H15" s="68">
        <f t="shared" si="0"/>
        <v>2</v>
      </c>
      <c r="I15" s="68">
        <f t="shared" si="1"/>
        <v>2</v>
      </c>
      <c r="J15" s="55">
        <f t="shared" si="2"/>
        <v>5789.7</v>
      </c>
      <c r="K15" s="54">
        <v>2</v>
      </c>
      <c r="L15" s="44">
        <v>2</v>
      </c>
      <c r="M15" s="55">
        <v>6777</v>
      </c>
      <c r="N15" s="54">
        <v>0</v>
      </c>
      <c r="O15" s="54">
        <v>0</v>
      </c>
      <c r="P15" s="56">
        <v>0</v>
      </c>
      <c r="Q15" s="68">
        <f t="shared" si="3"/>
        <v>2</v>
      </c>
      <c r="R15" s="68">
        <f t="shared" si="4"/>
        <v>2</v>
      </c>
      <c r="S15" s="55">
        <f t="shared" si="5"/>
        <v>6777</v>
      </c>
      <c r="T15" s="54">
        <v>0</v>
      </c>
      <c r="U15" s="44">
        <v>0</v>
      </c>
      <c r="V15" s="55">
        <v>0</v>
      </c>
      <c r="W15" s="54">
        <v>0</v>
      </c>
      <c r="X15" s="44">
        <v>0</v>
      </c>
      <c r="Y15" s="55">
        <v>0</v>
      </c>
      <c r="Z15" s="68">
        <f t="shared" si="6"/>
        <v>0</v>
      </c>
      <c r="AA15" s="68">
        <f t="shared" si="7"/>
        <v>0</v>
      </c>
      <c r="AB15" s="55">
        <f t="shared" si="8"/>
        <v>0</v>
      </c>
      <c r="AC15" s="54">
        <f t="shared" si="10"/>
        <v>4</v>
      </c>
      <c r="AD15" s="44">
        <f t="shared" si="11"/>
        <v>4</v>
      </c>
      <c r="AE15" s="55">
        <f t="shared" si="12"/>
        <v>12566.7</v>
      </c>
      <c r="AF15" s="54">
        <f t="shared" si="13"/>
        <v>0</v>
      </c>
      <c r="AG15" s="54">
        <f t="shared" si="14"/>
        <v>0</v>
      </c>
      <c r="AH15" s="56">
        <f t="shared" si="15"/>
        <v>0</v>
      </c>
      <c r="AI15" s="56">
        <f t="shared" si="16"/>
        <v>12566.7</v>
      </c>
      <c r="AJ15" s="57">
        <f t="shared" si="17"/>
        <v>3141.6750000000002</v>
      </c>
    </row>
    <row r="16" spans="1:36" ht="24.95" customHeight="1" x14ac:dyDescent="0.25">
      <c r="A16" s="58" t="s">
        <v>57</v>
      </c>
      <c r="B16" s="54">
        <v>1</v>
      </c>
      <c r="C16" s="54">
        <v>1</v>
      </c>
      <c r="D16" s="55">
        <v>5634</v>
      </c>
      <c r="E16" s="54">
        <v>0</v>
      </c>
      <c r="F16" s="54">
        <v>0</v>
      </c>
      <c r="G16" s="55">
        <v>0</v>
      </c>
      <c r="H16" s="68">
        <f t="shared" si="0"/>
        <v>1</v>
      </c>
      <c r="I16" s="68">
        <f t="shared" si="1"/>
        <v>1</v>
      </c>
      <c r="J16" s="55">
        <f t="shared" si="2"/>
        <v>5634</v>
      </c>
      <c r="K16" s="54">
        <v>0</v>
      </c>
      <c r="L16" s="44">
        <v>0</v>
      </c>
      <c r="M16" s="55">
        <v>0</v>
      </c>
      <c r="N16" s="54">
        <v>0</v>
      </c>
      <c r="O16" s="54">
        <v>0</v>
      </c>
      <c r="P16" s="56">
        <v>0</v>
      </c>
      <c r="Q16" s="68">
        <f t="shared" si="3"/>
        <v>0</v>
      </c>
      <c r="R16" s="68">
        <f t="shared" si="4"/>
        <v>0</v>
      </c>
      <c r="S16" s="55">
        <f t="shared" si="5"/>
        <v>0</v>
      </c>
      <c r="T16" s="54">
        <v>0</v>
      </c>
      <c r="U16" s="44">
        <v>0</v>
      </c>
      <c r="V16" s="55">
        <v>0</v>
      </c>
      <c r="W16" s="54">
        <v>0</v>
      </c>
      <c r="X16" s="44">
        <v>1</v>
      </c>
      <c r="Y16" s="55">
        <v>0</v>
      </c>
      <c r="Z16" s="68">
        <f t="shared" si="6"/>
        <v>0</v>
      </c>
      <c r="AA16" s="68">
        <f t="shared" si="7"/>
        <v>1</v>
      </c>
      <c r="AB16" s="55">
        <f t="shared" si="8"/>
        <v>0</v>
      </c>
      <c r="AC16" s="54">
        <f t="shared" si="10"/>
        <v>1</v>
      </c>
      <c r="AD16" s="44">
        <f t="shared" si="11"/>
        <v>1</v>
      </c>
      <c r="AE16" s="55">
        <f t="shared" si="12"/>
        <v>5634</v>
      </c>
      <c r="AF16" s="54">
        <f t="shared" si="13"/>
        <v>0</v>
      </c>
      <c r="AG16" s="54">
        <f t="shared" si="14"/>
        <v>1</v>
      </c>
      <c r="AH16" s="56">
        <f t="shared" si="15"/>
        <v>0</v>
      </c>
      <c r="AI16" s="56">
        <f t="shared" si="16"/>
        <v>5634</v>
      </c>
      <c r="AJ16" s="57">
        <f t="shared" si="17"/>
        <v>2817</v>
      </c>
    </row>
    <row r="17" spans="1:36" ht="24.95" customHeight="1" x14ac:dyDescent="0.25">
      <c r="A17" s="58" t="s">
        <v>58</v>
      </c>
      <c r="B17" s="54">
        <v>27</v>
      </c>
      <c r="C17" s="54">
        <v>27</v>
      </c>
      <c r="D17" s="55">
        <v>74998.05</v>
      </c>
      <c r="E17" s="54">
        <v>1</v>
      </c>
      <c r="F17" s="54">
        <v>1</v>
      </c>
      <c r="G17" s="55">
        <v>495</v>
      </c>
      <c r="H17" s="68">
        <f t="shared" si="0"/>
        <v>28</v>
      </c>
      <c r="I17" s="68">
        <f t="shared" si="1"/>
        <v>28</v>
      </c>
      <c r="J17" s="55">
        <f t="shared" si="2"/>
        <v>75493.05</v>
      </c>
      <c r="K17" s="54">
        <v>15</v>
      </c>
      <c r="L17" s="44">
        <v>15</v>
      </c>
      <c r="M17" s="55">
        <v>48739.45</v>
      </c>
      <c r="N17" s="54">
        <v>0</v>
      </c>
      <c r="O17" s="54">
        <v>0</v>
      </c>
      <c r="P17" s="56">
        <v>0</v>
      </c>
      <c r="Q17" s="68">
        <f t="shared" si="3"/>
        <v>15</v>
      </c>
      <c r="R17" s="68">
        <f t="shared" si="4"/>
        <v>15</v>
      </c>
      <c r="S17" s="55">
        <f t="shared" si="5"/>
        <v>48739.45</v>
      </c>
      <c r="T17" s="54">
        <v>2</v>
      </c>
      <c r="U17" s="44">
        <v>2</v>
      </c>
      <c r="V17" s="55">
        <v>3940.35</v>
      </c>
      <c r="W17" s="54">
        <v>0</v>
      </c>
      <c r="X17" s="54">
        <v>0</v>
      </c>
      <c r="Y17" s="56">
        <v>0</v>
      </c>
      <c r="Z17" s="68">
        <f t="shared" si="6"/>
        <v>2</v>
      </c>
      <c r="AA17" s="68">
        <f t="shared" si="7"/>
        <v>2</v>
      </c>
      <c r="AB17" s="55">
        <f t="shared" si="8"/>
        <v>3940.35</v>
      </c>
      <c r="AC17" s="54">
        <f t="shared" si="10"/>
        <v>44</v>
      </c>
      <c r="AD17" s="44">
        <f t="shared" si="11"/>
        <v>44</v>
      </c>
      <c r="AE17" s="55">
        <f t="shared" si="12"/>
        <v>127677.85</v>
      </c>
      <c r="AF17" s="54">
        <f t="shared" si="13"/>
        <v>1</v>
      </c>
      <c r="AG17" s="54">
        <f t="shared" si="14"/>
        <v>1</v>
      </c>
      <c r="AH17" s="56">
        <f t="shared" si="15"/>
        <v>495</v>
      </c>
      <c r="AI17" s="56">
        <f t="shared" si="16"/>
        <v>128172.85</v>
      </c>
      <c r="AJ17" s="57">
        <f t="shared" si="17"/>
        <v>2848.2855555555557</v>
      </c>
    </row>
    <row r="18" spans="1:36" ht="24.95" customHeight="1" x14ac:dyDescent="0.25">
      <c r="A18" s="58" t="s">
        <v>59</v>
      </c>
      <c r="B18" s="54">
        <v>0</v>
      </c>
      <c r="C18" s="54">
        <v>0</v>
      </c>
      <c r="D18" s="55">
        <v>0</v>
      </c>
      <c r="E18" s="54">
        <v>0</v>
      </c>
      <c r="F18" s="54">
        <v>0</v>
      </c>
      <c r="G18" s="55">
        <v>0</v>
      </c>
      <c r="H18" s="68">
        <f t="shared" si="0"/>
        <v>0</v>
      </c>
      <c r="I18" s="68">
        <f t="shared" si="1"/>
        <v>0</v>
      </c>
      <c r="J18" s="55">
        <f t="shared" si="2"/>
        <v>0</v>
      </c>
      <c r="K18" s="54">
        <v>2</v>
      </c>
      <c r="L18" s="44">
        <v>2</v>
      </c>
      <c r="M18" s="55">
        <v>3672</v>
      </c>
      <c r="N18" s="54">
        <v>0</v>
      </c>
      <c r="O18" s="54">
        <v>0</v>
      </c>
      <c r="P18" s="56">
        <v>0</v>
      </c>
      <c r="Q18" s="68">
        <f t="shared" si="3"/>
        <v>2</v>
      </c>
      <c r="R18" s="68">
        <f t="shared" si="4"/>
        <v>2</v>
      </c>
      <c r="S18" s="55">
        <f t="shared" si="5"/>
        <v>3672</v>
      </c>
      <c r="T18" s="54">
        <v>1</v>
      </c>
      <c r="U18" s="44">
        <v>3</v>
      </c>
      <c r="V18" s="55">
        <v>9315</v>
      </c>
      <c r="W18" s="54">
        <v>0</v>
      </c>
      <c r="X18" s="54">
        <v>0</v>
      </c>
      <c r="Y18" s="56">
        <v>0</v>
      </c>
      <c r="Z18" s="68">
        <f t="shared" si="6"/>
        <v>1</v>
      </c>
      <c r="AA18" s="68">
        <f t="shared" si="7"/>
        <v>3</v>
      </c>
      <c r="AB18" s="55">
        <f t="shared" si="8"/>
        <v>9315</v>
      </c>
      <c r="AC18" s="54">
        <f t="shared" si="10"/>
        <v>3</v>
      </c>
      <c r="AD18" s="44">
        <f t="shared" si="11"/>
        <v>5</v>
      </c>
      <c r="AE18" s="55">
        <f t="shared" si="12"/>
        <v>12987</v>
      </c>
      <c r="AF18" s="54">
        <f t="shared" si="13"/>
        <v>0</v>
      </c>
      <c r="AG18" s="54">
        <f t="shared" si="14"/>
        <v>0</v>
      </c>
      <c r="AH18" s="56">
        <f t="shared" si="15"/>
        <v>0</v>
      </c>
      <c r="AI18" s="56">
        <f t="shared" si="16"/>
        <v>12987</v>
      </c>
      <c r="AJ18" s="57">
        <f t="shared" si="17"/>
        <v>2597.4</v>
      </c>
    </row>
    <row r="19" spans="1:36" ht="24.95" customHeight="1" x14ac:dyDescent="0.25">
      <c r="A19" s="58" t="s">
        <v>60</v>
      </c>
      <c r="B19" s="54">
        <v>1</v>
      </c>
      <c r="C19" s="54">
        <v>1</v>
      </c>
      <c r="D19" s="55">
        <v>5440</v>
      </c>
      <c r="E19" s="54">
        <v>0</v>
      </c>
      <c r="F19" s="54">
        <v>0</v>
      </c>
      <c r="G19" s="55">
        <v>0</v>
      </c>
      <c r="H19" s="68">
        <f t="shared" si="0"/>
        <v>1</v>
      </c>
      <c r="I19" s="68">
        <f t="shared" si="1"/>
        <v>1</v>
      </c>
      <c r="J19" s="55">
        <f t="shared" si="2"/>
        <v>5440</v>
      </c>
      <c r="K19" s="54">
        <v>0</v>
      </c>
      <c r="L19" s="44">
        <v>0</v>
      </c>
      <c r="M19" s="55">
        <v>0</v>
      </c>
      <c r="N19" s="54">
        <v>0</v>
      </c>
      <c r="O19" s="54">
        <v>0</v>
      </c>
      <c r="P19" s="56">
        <v>0</v>
      </c>
      <c r="Q19" s="68">
        <f t="shared" si="3"/>
        <v>0</v>
      </c>
      <c r="R19" s="68">
        <f t="shared" si="4"/>
        <v>0</v>
      </c>
      <c r="S19" s="55">
        <f t="shared" si="5"/>
        <v>0</v>
      </c>
      <c r="T19" s="54">
        <v>0</v>
      </c>
      <c r="U19" s="54">
        <v>0</v>
      </c>
      <c r="V19" s="56">
        <v>0</v>
      </c>
      <c r="W19" s="54">
        <v>0</v>
      </c>
      <c r="X19" s="54">
        <v>0</v>
      </c>
      <c r="Y19" s="56">
        <v>0</v>
      </c>
      <c r="Z19" s="68">
        <f t="shared" si="6"/>
        <v>0</v>
      </c>
      <c r="AA19" s="68">
        <f t="shared" si="7"/>
        <v>0</v>
      </c>
      <c r="AB19" s="55">
        <f t="shared" si="8"/>
        <v>0</v>
      </c>
      <c r="AC19" s="54">
        <f t="shared" si="10"/>
        <v>1</v>
      </c>
      <c r="AD19" s="44">
        <f t="shared" si="11"/>
        <v>1</v>
      </c>
      <c r="AE19" s="55">
        <f t="shared" si="12"/>
        <v>5440</v>
      </c>
      <c r="AF19" s="54">
        <f t="shared" si="13"/>
        <v>0</v>
      </c>
      <c r="AG19" s="54">
        <f t="shared" si="14"/>
        <v>0</v>
      </c>
      <c r="AH19" s="56">
        <f t="shared" si="15"/>
        <v>0</v>
      </c>
      <c r="AI19" s="56">
        <f t="shared" si="16"/>
        <v>5440</v>
      </c>
      <c r="AJ19" s="57">
        <f t="shared" si="17"/>
        <v>5440</v>
      </c>
    </row>
    <row r="20" spans="1:36" ht="24.95" customHeight="1" x14ac:dyDescent="0.25">
      <c r="A20" s="58" t="s">
        <v>61</v>
      </c>
      <c r="B20" s="54">
        <v>6</v>
      </c>
      <c r="C20" s="54">
        <v>6</v>
      </c>
      <c r="D20" s="55">
        <v>36404.65</v>
      </c>
      <c r="E20" s="54">
        <v>0</v>
      </c>
      <c r="F20" s="54">
        <v>0</v>
      </c>
      <c r="G20" s="55">
        <v>0</v>
      </c>
      <c r="H20" s="68">
        <f t="shared" si="0"/>
        <v>6</v>
      </c>
      <c r="I20" s="68">
        <f t="shared" si="1"/>
        <v>6</v>
      </c>
      <c r="J20" s="55">
        <f t="shared" si="2"/>
        <v>36404.65</v>
      </c>
      <c r="K20" s="54">
        <v>0</v>
      </c>
      <c r="L20" s="44">
        <v>0</v>
      </c>
      <c r="M20" s="55">
        <v>0</v>
      </c>
      <c r="N20" s="54">
        <v>0</v>
      </c>
      <c r="O20" s="54">
        <v>0</v>
      </c>
      <c r="P20" s="56">
        <v>0</v>
      </c>
      <c r="Q20" s="68">
        <f t="shared" si="3"/>
        <v>0</v>
      </c>
      <c r="R20" s="68">
        <f t="shared" si="4"/>
        <v>0</v>
      </c>
      <c r="S20" s="55">
        <f t="shared" si="5"/>
        <v>0</v>
      </c>
      <c r="T20" s="54">
        <v>0</v>
      </c>
      <c r="U20" s="54">
        <v>0</v>
      </c>
      <c r="V20" s="56">
        <v>0</v>
      </c>
      <c r="W20" s="54">
        <v>0</v>
      </c>
      <c r="X20" s="54">
        <v>0</v>
      </c>
      <c r="Y20" s="56">
        <v>0</v>
      </c>
      <c r="Z20" s="68">
        <f t="shared" si="6"/>
        <v>0</v>
      </c>
      <c r="AA20" s="68">
        <f t="shared" si="7"/>
        <v>0</v>
      </c>
      <c r="AB20" s="55">
        <f t="shared" si="8"/>
        <v>0</v>
      </c>
      <c r="AC20" s="54">
        <f t="shared" si="10"/>
        <v>6</v>
      </c>
      <c r="AD20" s="44">
        <f t="shared" si="11"/>
        <v>6</v>
      </c>
      <c r="AE20" s="55">
        <f t="shared" si="12"/>
        <v>36404.65</v>
      </c>
      <c r="AF20" s="54">
        <f t="shared" si="13"/>
        <v>0</v>
      </c>
      <c r="AG20" s="54">
        <f t="shared" si="14"/>
        <v>0</v>
      </c>
      <c r="AH20" s="56">
        <f t="shared" si="15"/>
        <v>0</v>
      </c>
      <c r="AI20" s="56">
        <f t="shared" si="16"/>
        <v>36404.65</v>
      </c>
      <c r="AJ20" s="57">
        <f t="shared" si="17"/>
        <v>6067.4416666666666</v>
      </c>
    </row>
    <row r="21" spans="1:36" ht="24.95" customHeight="1" x14ac:dyDescent="0.25">
      <c r="A21" s="58" t="s">
        <v>62</v>
      </c>
      <c r="B21" s="54">
        <v>1</v>
      </c>
      <c r="C21" s="54">
        <v>1</v>
      </c>
      <c r="D21" s="55">
        <v>7140</v>
      </c>
      <c r="E21" s="54">
        <v>0</v>
      </c>
      <c r="F21" s="54">
        <v>0</v>
      </c>
      <c r="G21" s="55">
        <v>0</v>
      </c>
      <c r="H21" s="68">
        <f t="shared" ref="H21:J22" si="18">B21+E21</f>
        <v>1</v>
      </c>
      <c r="I21" s="68">
        <f t="shared" si="18"/>
        <v>1</v>
      </c>
      <c r="J21" s="55">
        <f t="shared" si="18"/>
        <v>7140</v>
      </c>
      <c r="K21" s="54">
        <v>2</v>
      </c>
      <c r="L21" s="44">
        <v>2</v>
      </c>
      <c r="M21" s="55">
        <v>8848.5</v>
      </c>
      <c r="N21" s="54">
        <v>0</v>
      </c>
      <c r="O21" s="54">
        <v>0</v>
      </c>
      <c r="P21" s="56">
        <v>0</v>
      </c>
      <c r="Q21" s="68">
        <f t="shared" ref="Q21:S22" si="19">K21+N21</f>
        <v>2</v>
      </c>
      <c r="R21" s="68">
        <f t="shared" si="19"/>
        <v>2</v>
      </c>
      <c r="S21" s="55">
        <f t="shared" si="19"/>
        <v>8848.5</v>
      </c>
      <c r="T21" s="54">
        <v>0</v>
      </c>
      <c r="U21" s="54">
        <v>0</v>
      </c>
      <c r="V21" s="56">
        <v>0</v>
      </c>
      <c r="W21" s="54">
        <v>0</v>
      </c>
      <c r="X21" s="54">
        <v>0</v>
      </c>
      <c r="Y21" s="56">
        <v>0</v>
      </c>
      <c r="Z21" s="68">
        <f t="shared" ref="Z21:Z22" si="20">T21+W21</f>
        <v>0</v>
      </c>
      <c r="AA21" s="68">
        <f t="shared" ref="AA21:AA22" si="21">U21+X21</f>
        <v>0</v>
      </c>
      <c r="AB21" s="55">
        <f t="shared" ref="AB21:AB22" si="22">V21+Y21</f>
        <v>0</v>
      </c>
      <c r="AC21" s="54">
        <f t="shared" si="10"/>
        <v>3</v>
      </c>
      <c r="AD21" s="44">
        <f t="shared" si="11"/>
        <v>3</v>
      </c>
      <c r="AE21" s="55">
        <f t="shared" si="12"/>
        <v>15988.5</v>
      </c>
      <c r="AF21" s="54">
        <f t="shared" si="13"/>
        <v>0</v>
      </c>
      <c r="AG21" s="54">
        <f t="shared" si="14"/>
        <v>0</v>
      </c>
      <c r="AH21" s="56">
        <f t="shared" si="15"/>
        <v>0</v>
      </c>
      <c r="AI21" s="56">
        <f t="shared" si="16"/>
        <v>15988.5</v>
      </c>
      <c r="AJ21" s="57">
        <f t="shared" si="17"/>
        <v>5329.5</v>
      </c>
    </row>
    <row r="22" spans="1:36" ht="24.95" customHeight="1" x14ac:dyDescent="0.25">
      <c r="A22" s="58" t="s">
        <v>63</v>
      </c>
      <c r="B22" s="54">
        <v>0</v>
      </c>
      <c r="C22" s="54">
        <v>0</v>
      </c>
      <c r="D22" s="55">
        <v>0</v>
      </c>
      <c r="E22" s="54">
        <v>0</v>
      </c>
      <c r="F22" s="54">
        <v>0</v>
      </c>
      <c r="G22" s="55">
        <v>0</v>
      </c>
      <c r="H22" s="68">
        <f t="shared" si="18"/>
        <v>0</v>
      </c>
      <c r="I22" s="68">
        <f t="shared" si="18"/>
        <v>0</v>
      </c>
      <c r="J22" s="55">
        <f t="shared" si="18"/>
        <v>0</v>
      </c>
      <c r="K22" s="54">
        <v>3</v>
      </c>
      <c r="L22" s="44">
        <v>3</v>
      </c>
      <c r="M22" s="55">
        <v>1336.5</v>
      </c>
      <c r="N22" s="54">
        <v>8</v>
      </c>
      <c r="O22" s="54">
        <v>8</v>
      </c>
      <c r="P22" s="56">
        <v>1746.5</v>
      </c>
      <c r="Q22" s="68">
        <f t="shared" si="19"/>
        <v>11</v>
      </c>
      <c r="R22" s="68">
        <f t="shared" si="19"/>
        <v>11</v>
      </c>
      <c r="S22" s="55">
        <f t="shared" si="19"/>
        <v>3083</v>
      </c>
      <c r="T22" s="54">
        <v>0</v>
      </c>
      <c r="U22" s="54">
        <v>0</v>
      </c>
      <c r="V22" s="56">
        <v>0</v>
      </c>
      <c r="W22" s="54">
        <v>0</v>
      </c>
      <c r="X22" s="54">
        <v>0</v>
      </c>
      <c r="Y22" s="56">
        <v>0</v>
      </c>
      <c r="Z22" s="68">
        <f t="shared" si="20"/>
        <v>0</v>
      </c>
      <c r="AA22" s="68">
        <f t="shared" si="21"/>
        <v>0</v>
      </c>
      <c r="AB22" s="55">
        <f t="shared" si="22"/>
        <v>0</v>
      </c>
      <c r="AC22" s="54">
        <f t="shared" si="10"/>
        <v>3</v>
      </c>
      <c r="AD22" s="44">
        <f t="shared" si="11"/>
        <v>3</v>
      </c>
      <c r="AE22" s="55">
        <f t="shared" si="12"/>
        <v>1336.5</v>
      </c>
      <c r="AF22" s="54">
        <f t="shared" si="13"/>
        <v>8</v>
      </c>
      <c r="AG22" s="54">
        <f t="shared" si="14"/>
        <v>8</v>
      </c>
      <c r="AH22" s="56">
        <f t="shared" si="15"/>
        <v>1746.5</v>
      </c>
      <c r="AI22" s="56">
        <f t="shared" si="16"/>
        <v>3083</v>
      </c>
      <c r="AJ22" s="57">
        <f t="shared" si="17"/>
        <v>280.27272727272725</v>
      </c>
    </row>
    <row r="23" spans="1:36" ht="24.95" customHeight="1" x14ac:dyDescent="0.25">
      <c r="A23" s="58" t="s">
        <v>64</v>
      </c>
      <c r="B23" s="54">
        <v>0</v>
      </c>
      <c r="C23" s="54">
        <v>0</v>
      </c>
      <c r="D23" s="55">
        <v>0</v>
      </c>
      <c r="E23" s="54">
        <v>2</v>
      </c>
      <c r="F23" s="54">
        <v>2</v>
      </c>
      <c r="G23" s="55">
        <v>262</v>
      </c>
      <c r="H23" s="68">
        <f>B23+E23</f>
        <v>2</v>
      </c>
      <c r="I23" s="68">
        <f>C23+F23</f>
        <v>2</v>
      </c>
      <c r="J23" s="55">
        <f>D23+G23</f>
        <v>262</v>
      </c>
      <c r="K23" s="54">
        <v>1</v>
      </c>
      <c r="L23" s="44">
        <v>5</v>
      </c>
      <c r="M23" s="55">
        <v>10725</v>
      </c>
      <c r="N23" s="54">
        <v>0</v>
      </c>
      <c r="O23" s="54">
        <v>0</v>
      </c>
      <c r="P23" s="56">
        <v>0</v>
      </c>
      <c r="Q23" s="68">
        <f>K23+N23</f>
        <v>1</v>
      </c>
      <c r="R23" s="68">
        <f>L23+O23</f>
        <v>5</v>
      </c>
      <c r="S23" s="55">
        <f>M23+P23</f>
        <v>10725</v>
      </c>
      <c r="T23" s="54">
        <v>0</v>
      </c>
      <c r="U23" s="54">
        <v>0</v>
      </c>
      <c r="V23" s="56">
        <v>0</v>
      </c>
      <c r="W23" s="54">
        <v>0</v>
      </c>
      <c r="X23" s="54">
        <v>0</v>
      </c>
      <c r="Y23" s="56">
        <v>0</v>
      </c>
      <c r="Z23" s="68">
        <f>T23+W23</f>
        <v>0</v>
      </c>
      <c r="AA23" s="68">
        <f>U23+X23</f>
        <v>0</v>
      </c>
      <c r="AB23" s="55">
        <f>V23+Y23</f>
        <v>0</v>
      </c>
      <c r="AC23" s="54">
        <f t="shared" si="10"/>
        <v>1</v>
      </c>
      <c r="AD23" s="44">
        <f t="shared" si="11"/>
        <v>5</v>
      </c>
      <c r="AE23" s="55">
        <f t="shared" si="12"/>
        <v>10725</v>
      </c>
      <c r="AF23" s="54">
        <f t="shared" si="13"/>
        <v>2</v>
      </c>
      <c r="AG23" s="54">
        <f t="shared" si="14"/>
        <v>2</v>
      </c>
      <c r="AH23" s="56">
        <f t="shared" si="15"/>
        <v>262</v>
      </c>
      <c r="AI23" s="56">
        <f t="shared" si="16"/>
        <v>10987</v>
      </c>
      <c r="AJ23" s="57">
        <f t="shared" si="17"/>
        <v>1569.5714285714287</v>
      </c>
    </row>
    <row r="24" spans="1:36" ht="24.95" customHeight="1" x14ac:dyDescent="0.25">
      <c r="A24" s="58" t="s">
        <v>22</v>
      </c>
      <c r="B24" s="54">
        <v>252</v>
      </c>
      <c r="C24" s="54">
        <v>266</v>
      </c>
      <c r="D24" s="55">
        <v>865974.05</v>
      </c>
      <c r="E24" s="54">
        <v>54</v>
      </c>
      <c r="F24" s="54">
        <v>57</v>
      </c>
      <c r="G24" s="55">
        <v>15569.8</v>
      </c>
      <c r="H24" s="68">
        <f t="shared" ref="H24:J24" si="23">B24+E24</f>
        <v>306</v>
      </c>
      <c r="I24" s="68">
        <f t="shared" si="23"/>
        <v>323</v>
      </c>
      <c r="J24" s="55">
        <f t="shared" si="23"/>
        <v>881543.85000000009</v>
      </c>
      <c r="K24" s="54">
        <v>329</v>
      </c>
      <c r="L24" s="44">
        <v>350</v>
      </c>
      <c r="M24" s="55">
        <v>1165895.7</v>
      </c>
      <c r="N24" s="54">
        <v>46</v>
      </c>
      <c r="O24" s="54">
        <v>46</v>
      </c>
      <c r="P24" s="56">
        <v>11967.6</v>
      </c>
      <c r="Q24" s="68">
        <f t="shared" ref="Q24:S24" si="24">K24+N24</f>
        <v>375</v>
      </c>
      <c r="R24" s="68">
        <f t="shared" si="24"/>
        <v>396</v>
      </c>
      <c r="S24" s="55">
        <f t="shared" si="24"/>
        <v>1177863.3</v>
      </c>
      <c r="T24" s="54">
        <v>301</v>
      </c>
      <c r="U24" s="44">
        <v>320</v>
      </c>
      <c r="V24" s="55">
        <v>981606.7</v>
      </c>
      <c r="W24" s="54">
        <v>42</v>
      </c>
      <c r="X24" s="54">
        <v>43</v>
      </c>
      <c r="Y24" s="56">
        <v>12549.1</v>
      </c>
      <c r="Z24" s="68">
        <f t="shared" ref="Z24" si="25">T24+W24</f>
        <v>343</v>
      </c>
      <c r="AA24" s="68">
        <f t="shared" ref="AA24" si="26">U24+X24</f>
        <v>363</v>
      </c>
      <c r="AB24" s="55">
        <f t="shared" ref="AB24" si="27">V24+Y24</f>
        <v>994155.79999999993</v>
      </c>
      <c r="AC24" s="54">
        <f t="shared" si="10"/>
        <v>882</v>
      </c>
      <c r="AD24" s="44">
        <f t="shared" si="11"/>
        <v>936</v>
      </c>
      <c r="AE24" s="55">
        <f t="shared" si="12"/>
        <v>3013476.45</v>
      </c>
      <c r="AF24" s="54">
        <f t="shared" si="13"/>
        <v>142</v>
      </c>
      <c r="AG24" s="54">
        <f t="shared" si="14"/>
        <v>146</v>
      </c>
      <c r="AH24" s="56">
        <f t="shared" si="15"/>
        <v>40086.5</v>
      </c>
      <c r="AI24" s="56">
        <f t="shared" si="16"/>
        <v>3053562.95</v>
      </c>
      <c r="AJ24" s="57">
        <f t="shared" si="17"/>
        <v>2822.1469038817008</v>
      </c>
    </row>
    <row r="25" spans="1:36" ht="24.95" customHeight="1" x14ac:dyDescent="0.25">
      <c r="A25" s="59" t="s">
        <v>7</v>
      </c>
      <c r="B25" s="54">
        <f t="shared" ref="B25:AI25" si="28">SUM(B7:B24)</f>
        <v>404</v>
      </c>
      <c r="C25" s="54">
        <f t="shared" si="28"/>
        <v>434</v>
      </c>
      <c r="D25" s="55">
        <f t="shared" si="28"/>
        <v>1487647.9</v>
      </c>
      <c r="E25" s="54">
        <f t="shared" si="28"/>
        <v>66</v>
      </c>
      <c r="F25" s="54">
        <f t="shared" si="28"/>
        <v>69</v>
      </c>
      <c r="G25" s="55">
        <f t="shared" si="28"/>
        <v>18281.399999999998</v>
      </c>
      <c r="H25" s="54">
        <f t="shared" si="28"/>
        <v>470</v>
      </c>
      <c r="I25" s="54">
        <f t="shared" si="28"/>
        <v>503</v>
      </c>
      <c r="J25" s="55">
        <f t="shared" si="28"/>
        <v>1505929.3</v>
      </c>
      <c r="K25" s="54">
        <f t="shared" si="28"/>
        <v>446</v>
      </c>
      <c r="L25" s="54">
        <f t="shared" si="28"/>
        <v>491</v>
      </c>
      <c r="M25" s="55">
        <f t="shared" si="28"/>
        <v>1656298.5499999998</v>
      </c>
      <c r="N25" s="54">
        <f t="shared" si="28"/>
        <v>58</v>
      </c>
      <c r="O25" s="54">
        <f t="shared" si="28"/>
        <v>59</v>
      </c>
      <c r="P25" s="55">
        <f t="shared" si="28"/>
        <v>15518.3</v>
      </c>
      <c r="Q25" s="54">
        <f t="shared" si="28"/>
        <v>504</v>
      </c>
      <c r="R25" s="54">
        <f t="shared" si="28"/>
        <v>550</v>
      </c>
      <c r="S25" s="55">
        <f t="shared" si="28"/>
        <v>1671816.85</v>
      </c>
      <c r="T25" s="54">
        <f t="shared" si="28"/>
        <v>358</v>
      </c>
      <c r="U25" s="54">
        <f t="shared" si="28"/>
        <v>386</v>
      </c>
      <c r="V25" s="55">
        <f t="shared" si="28"/>
        <v>1204086.55</v>
      </c>
      <c r="W25" s="54">
        <f t="shared" si="28"/>
        <v>42</v>
      </c>
      <c r="X25" s="54">
        <f t="shared" si="28"/>
        <v>44</v>
      </c>
      <c r="Y25" s="55">
        <f t="shared" si="28"/>
        <v>12549.1</v>
      </c>
      <c r="Z25" s="54">
        <f t="shared" si="28"/>
        <v>400</v>
      </c>
      <c r="AA25" s="54">
        <f t="shared" si="28"/>
        <v>430</v>
      </c>
      <c r="AB25" s="55">
        <f t="shared" si="28"/>
        <v>1216635.6499999999</v>
      </c>
      <c r="AC25" s="54">
        <f t="shared" si="28"/>
        <v>1208</v>
      </c>
      <c r="AD25" s="54">
        <f t="shared" si="28"/>
        <v>1311</v>
      </c>
      <c r="AE25" s="55">
        <f t="shared" si="28"/>
        <v>4348033</v>
      </c>
      <c r="AF25" s="54">
        <f t="shared" si="28"/>
        <v>166</v>
      </c>
      <c r="AG25" s="54">
        <f t="shared" si="28"/>
        <v>172</v>
      </c>
      <c r="AH25" s="55">
        <f t="shared" si="28"/>
        <v>46348.800000000003</v>
      </c>
      <c r="AI25" s="56">
        <f t="shared" si="28"/>
        <v>4394381.8</v>
      </c>
      <c r="AJ25" s="57">
        <f>AI25/(AD25+AG25)</f>
        <v>2963.170465273095</v>
      </c>
    </row>
    <row r="28" spans="1:36" ht="24.95" customHeight="1" x14ac:dyDescent="0.25">
      <c r="A28" s="61"/>
    </row>
    <row r="30" spans="1:36" ht="24.95" customHeight="1" x14ac:dyDescent="0.25">
      <c r="A30" s="48"/>
    </row>
  </sheetData>
  <sortState ref="A7:AD22">
    <sortCondition ref="A7:A22"/>
  </sortState>
  <mergeCells count="22">
    <mergeCell ref="H5:I5"/>
    <mergeCell ref="Q5:R5"/>
    <mergeCell ref="A2:AI2"/>
    <mergeCell ref="B4:J4"/>
    <mergeCell ref="K4:S4"/>
    <mergeCell ref="AI4:AI6"/>
    <mergeCell ref="B5:D5"/>
    <mergeCell ref="E5:G5"/>
    <mergeCell ref="A4:A6"/>
    <mergeCell ref="S5:S6"/>
    <mergeCell ref="AJ4:AJ6"/>
    <mergeCell ref="J5:J6"/>
    <mergeCell ref="K5:M5"/>
    <mergeCell ref="N5:P5"/>
    <mergeCell ref="AC5:AE5"/>
    <mergeCell ref="AF5:AH5"/>
    <mergeCell ref="AC4:AH4"/>
    <mergeCell ref="T4:AB4"/>
    <mergeCell ref="T5:V5"/>
    <mergeCell ref="W5:Y5"/>
    <mergeCell ref="Z5:AA5"/>
    <mergeCell ref="AB5:AB6"/>
  </mergeCells>
  <pageMargins left="0.7" right="0.7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สรุปแยกตามภาควิชา-หลักสูตร</vt:lpstr>
      <vt:lpstr>สรุปแยกรายเดือน</vt:lpstr>
      <vt:lpstr>สรุปแยกตามร้านค้า</vt:lpstr>
      <vt:lpstr>สรุปแยกตามภาควิชา</vt:lpstr>
      <vt:lpstr>สรุปแยกตามภาควิชา (ย้อน 3 ปี)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John_Nonlen</cp:lastModifiedBy>
  <cp:lastPrinted>2017-08-22T07:12:35Z</cp:lastPrinted>
  <dcterms:created xsi:type="dcterms:W3CDTF">2014-01-28T03:14:06Z</dcterms:created>
  <dcterms:modified xsi:type="dcterms:W3CDTF">2017-10-24T11:49:08Z</dcterms:modified>
</cp:coreProperties>
</file>