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เนื้อหา!$A$3:$H$34</definedName>
    <definedName name="_xlnm._FilterDatabase" localSheetId="0" hidden="1">ประเภท!$A$4:$H$11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7" l="1"/>
  <c r="E13" i="7"/>
  <c r="G13" i="7"/>
  <c r="E11" i="4"/>
  <c r="G12" i="7" l="1"/>
  <c r="C13" i="7" l="1"/>
  <c r="D12" i="7" s="1"/>
  <c r="F5" i="7" l="1"/>
  <c r="F11" i="7"/>
  <c r="F7" i="7"/>
  <c r="F10" i="7"/>
  <c r="F6" i="7"/>
  <c r="F9" i="7"/>
  <c r="F12" i="7"/>
  <c r="F8" i="7"/>
  <c r="G5" i="6"/>
  <c r="G6" i="6"/>
  <c r="G7" i="6"/>
  <c r="F13" i="7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E34" i="6"/>
  <c r="C34" i="6"/>
  <c r="D5" i="6" s="1"/>
  <c r="F20" i="6" l="1"/>
  <c r="G34" i="6"/>
  <c r="D33" i="6"/>
  <c r="D16" i="6"/>
  <c r="D12" i="6"/>
  <c r="D27" i="6"/>
  <c r="D9" i="6"/>
  <c r="D31" i="6"/>
  <c r="D11" i="6"/>
  <c r="D7" i="6"/>
  <c r="F21" i="6"/>
  <c r="F7" i="6"/>
  <c r="D30" i="6"/>
  <c r="D19" i="6"/>
  <c r="D14" i="6"/>
  <c r="D8" i="6"/>
  <c r="D32" i="6"/>
  <c r="D25" i="6"/>
  <c r="D18" i="6"/>
  <c r="D6" i="6"/>
  <c r="F32" i="6"/>
  <c r="F25" i="6"/>
  <c r="F18" i="6"/>
  <c r="F6" i="6"/>
  <c r="D23" i="6"/>
  <c r="D22" i="6"/>
  <c r="F27" i="6"/>
  <c r="F22" i="6"/>
  <c r="F9" i="6"/>
  <c r="D20" i="6"/>
  <c r="D15" i="6"/>
  <c r="D26" i="6"/>
  <c r="D21" i="6"/>
  <c r="F26" i="6"/>
  <c r="D29" i="6"/>
  <c r="D17" i="6"/>
  <c r="D13" i="6"/>
  <c r="D28" i="6"/>
  <c r="D24" i="6"/>
  <c r="D10" i="6"/>
  <c r="F28" i="6"/>
  <c r="F24" i="6"/>
  <c r="F10" i="6"/>
  <c r="F5" i="6"/>
  <c r="G6" i="7"/>
  <c r="G7" i="7"/>
  <c r="G8" i="7"/>
  <c r="G9" i="7"/>
  <c r="G10" i="7"/>
  <c r="G11" i="7"/>
  <c r="H30" i="6" l="1"/>
  <c r="H26" i="6"/>
  <c r="H22" i="6"/>
  <c r="H17" i="6"/>
  <c r="H13" i="6"/>
  <c r="H9" i="6"/>
  <c r="H5" i="6"/>
  <c r="H33" i="6"/>
  <c r="H29" i="6"/>
  <c r="H25" i="6"/>
  <c r="H21" i="6"/>
  <c r="H16" i="6"/>
  <c r="H12" i="6"/>
  <c r="H8" i="6"/>
  <c r="H20" i="6"/>
  <c r="H32" i="6"/>
  <c r="H28" i="6"/>
  <c r="H24" i="6"/>
  <c r="H19" i="6"/>
  <c r="H15" i="6"/>
  <c r="H11" i="6"/>
  <c r="H7" i="6"/>
  <c r="D34" i="6"/>
  <c r="H31" i="6"/>
  <c r="H27" i="6"/>
  <c r="H23" i="6"/>
  <c r="H18" i="6"/>
  <c r="H14" i="6"/>
  <c r="H10" i="6"/>
  <c r="H6" i="6"/>
  <c r="H34" i="6" l="1"/>
  <c r="F8" i="6"/>
  <c r="F11" i="6"/>
  <c r="F12" i="6"/>
  <c r="F13" i="6"/>
  <c r="F14" i="6"/>
  <c r="F15" i="6"/>
  <c r="F16" i="6"/>
  <c r="F17" i="6"/>
  <c r="F19" i="6"/>
  <c r="F23" i="6"/>
  <c r="F29" i="6"/>
  <c r="F30" i="6"/>
  <c r="F31" i="6"/>
  <c r="F33" i="6"/>
  <c r="G9" i="4"/>
  <c r="F34" i="6" l="1"/>
  <c r="C11" i="4"/>
  <c r="G8" i="4"/>
  <c r="D5" i="4" l="1"/>
  <c r="G11" i="4"/>
  <c r="F8" i="4"/>
  <c r="F9" i="4"/>
  <c r="D8" i="4"/>
  <c r="D9" i="4"/>
  <c r="D11" i="7"/>
  <c r="D10" i="7"/>
  <c r="D8" i="7"/>
  <c r="D9" i="7"/>
  <c r="D7" i="7"/>
  <c r="D6" i="7"/>
  <c r="G5" i="7"/>
  <c r="H12" i="7" s="1"/>
  <c r="D5" i="7"/>
  <c r="H6" i="4" l="1"/>
  <c r="H10" i="4"/>
  <c r="H11" i="4"/>
  <c r="H9" i="4"/>
  <c r="H8" i="4"/>
  <c r="G10" i="4"/>
  <c r="F10" i="4"/>
  <c r="D10" i="4"/>
  <c r="G7" i="4"/>
  <c r="H7" i="4" s="1"/>
  <c r="F7" i="4"/>
  <c r="D7" i="4"/>
  <c r="G6" i="4"/>
  <c r="F6" i="4"/>
  <c r="D6" i="4"/>
  <c r="F5" i="4"/>
  <c r="G5" i="4" s="1"/>
  <c r="D11" i="4" l="1"/>
  <c r="F11" i="4"/>
  <c r="H13" i="7"/>
  <c r="H7" i="7"/>
  <c r="H9" i="7"/>
  <c r="H5" i="7"/>
  <c r="H11" i="7"/>
  <c r="H10" i="7"/>
  <c r="H6" i="7"/>
  <c r="H8" i="7"/>
  <c r="H5" i="4"/>
</calcChain>
</file>

<file path=xl/sharedStrings.xml><?xml version="1.0" encoding="utf-8"?>
<sst xmlns="http://schemas.openxmlformats.org/spreadsheetml/2006/main" count="82" uniqueCount="54">
  <si>
    <t>อาจารย์</t>
  </si>
  <si>
    <t>บุคลากร</t>
  </si>
  <si>
    <t>Mathematics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</si>
  <si>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</si>
  <si>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</si>
  <si>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</si>
  <si>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</si>
  <si>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</si>
  <si>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</si>
  <si>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</si>
  <si>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สื่อโสตที่มาพร้อมหนังสือ</t>
  </si>
  <si>
    <t>วิทยานิพนธ์</t>
  </si>
  <si>
    <t xml:space="preserve">หนังสือชั้นปิด (หนังสือเก่า) 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</si>
  <si>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</si>
  <si>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</si>
  <si>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</si>
  <si>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</si>
  <si>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</si>
  <si>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</si>
  <si>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</si>
  <si>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</si>
  <si>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Technology</t>
  </si>
  <si>
    <t>Parasitology</t>
  </si>
  <si>
    <t>General Works</t>
  </si>
  <si>
    <t>Education</t>
  </si>
  <si>
    <t>Fine Arts</t>
  </si>
  <si>
    <t>Engineering</t>
  </si>
  <si>
    <t>Agriculture</t>
  </si>
  <si>
    <t>Geology</t>
  </si>
  <si>
    <t>Biochemistry</t>
  </si>
  <si>
    <t>Clinical Pathology / Pathology</t>
  </si>
  <si>
    <t>Fiction / Short Stories / Thesis</t>
  </si>
  <si>
    <t>ลำดับ</t>
  </si>
  <si>
    <t>ประเภท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</si>
  <si>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</si>
  <si>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</si>
  <si>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>สถิติการยืมทรัพยากรห้องสมุด ประจำปี พ.ศ. 2558 (แยกตามประเภทเนื้อหาของทรัพยากร)</t>
  </si>
  <si>
    <t>สถิติการยืมทรัพยากรห้องสมุด ประจำปี พ.ศ. 2558 (แยกตามประเภททรัพยากร)</t>
  </si>
  <si>
    <t>Anatomy</t>
  </si>
  <si>
    <t>Environmental Science / Ecology</t>
  </si>
  <si>
    <t>Language</t>
  </si>
  <si>
    <t>Medicine / Public Health</t>
  </si>
  <si>
    <t>Microbiology</t>
  </si>
  <si>
    <t>Antropology / Folklore / Customs</t>
  </si>
  <si>
    <t xml:space="preserve">ร้อยละ (%) </t>
  </si>
  <si>
    <t>จำนวน (เล่ม)</t>
  </si>
  <si>
    <t>ยืม</t>
  </si>
  <si>
    <t>ยืมต่อ</t>
  </si>
  <si>
    <t>รวม</t>
  </si>
  <si>
    <t>ยืม+ยืมต่อ</t>
  </si>
  <si>
    <t>Librarian / Information Science</t>
  </si>
  <si>
    <t>Philosophy / Psychology</t>
  </si>
  <si>
    <t>Geography / History</t>
  </si>
  <si>
    <t>สถิติการยืมทรัพยากรห้องสมุด ประจำปี พ.ศ. 2558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</si>
</sst>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/>
    <xf numFmtId="0" fontId="3" fillId="0" borderId="1" xfId="0" applyFont="1" applyBorder="1"/>
    <xf numFmtId="3" fontId="4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4" fillId="2" borderId="4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23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30" t="s">
        <v>37</v>
      </c>
      <c r="B1" s="30"/>
      <c r="C1" s="30"/>
      <c r="D1" s="30"/>
      <c r="E1" s="30"/>
      <c r="F1" s="30"/>
      <c r="G1" s="30"/>
      <c r="H1" s="30"/>
    </row>
    <row r="3" spans="1:8" x14ac:dyDescent="0.55000000000000004">
      <c r="A3" s="36" t="s">
        <v>32</v>
      </c>
      <c r="B3" s="34" t="s">
        <v>33</v>
      </c>
      <c r="C3" s="32" t="s">
        <v>46</v>
      </c>
      <c r="D3" s="32"/>
      <c r="E3" s="32" t="s">
        <v>47</v>
      </c>
      <c r="F3" s="32"/>
      <c r="G3" s="33" t="s">
        <v>49</v>
      </c>
      <c r="H3" s="33"/>
    </row>
    <row r="4" spans="1:8" x14ac:dyDescent="0.55000000000000004">
      <c r="A4" s="37"/>
      <c r="B4" s="35"/>
      <c r="C4" s="1" t="s">
        <v>45</v>
      </c>
      <c r="D4" s="1" t="s">
        <v>44</v>
      </c>
      <c r="E4" s="1" t="s">
        <v>45</v>
      </c>
      <c r="F4" s="1" t="s">
        <v>44</v>
      </c>
      <c r="G4" s="14" t="s">
        <v>45</v>
      </c>
      <c r="H4" s="1" t="s">
        <v>44</v>
      </c>
    </row>
    <row r="5" spans="1:8" x14ac:dyDescent="0.55000000000000004">
      <c r="A5" s="2">
        <v>1</v>
      </c>
      <c r="B5" s="6" t="s">
        <v>7</v>
      </c>
      <c r="C5" s="7">
        <v>10318</v>
      </c>
      <c r="D5" s="13">
        <f>C5*100/C11</f>
        <v>75.204081632653057</v>
      </c>
      <c r="E5" s="7">
        <v>8074</v>
      </c>
      <c r="F5" s="13">
        <f>E5*100/E11</f>
        <v>78.426420592520643</v>
      </c>
      <c r="G5" s="9">
        <f>SUM(C5:F5)</f>
        <v>18545.630502225176</v>
      </c>
      <c r="H5" s="13">
        <f>G5*100/G11</f>
        <v>77.225194679263694</v>
      </c>
    </row>
    <row r="6" spans="1:8" x14ac:dyDescent="0.55000000000000004">
      <c r="A6" s="2">
        <v>2</v>
      </c>
      <c r="B6" s="6" t="s">
        <v>8</v>
      </c>
      <c r="C6" s="7">
        <v>1017</v>
      </c>
      <c r="D6" s="13">
        <f>C6*100/C11</f>
        <v>7.4125364431486878</v>
      </c>
      <c r="E6" s="7">
        <v>689</v>
      </c>
      <c r="F6" s="13">
        <f>E6*100/E11</f>
        <v>6.6925692083535697</v>
      </c>
      <c r="G6" s="9">
        <f>SUM(C6+E6)</f>
        <v>1706</v>
      </c>
      <c r="H6" s="13">
        <f>G6*100/G11</f>
        <v>7.1038933999583591</v>
      </c>
    </row>
    <row r="7" spans="1:8" x14ac:dyDescent="0.55000000000000004">
      <c r="A7" s="2">
        <v>3</v>
      </c>
      <c r="B7" s="6" t="s">
        <v>9</v>
      </c>
      <c r="C7" s="7">
        <v>1943</v>
      </c>
      <c r="D7" s="13">
        <f>C7*100/C11</f>
        <v>14.161807580174926</v>
      </c>
      <c r="E7" s="7">
        <v>1178</v>
      </c>
      <c r="F7" s="13">
        <f>E7*100/E11</f>
        <v>11.442447790189412</v>
      </c>
      <c r="G7" s="9">
        <f t="shared" ref="G7:G9" si="0">SUM(C7+E7)</f>
        <v>3121</v>
      </c>
      <c r="H7" s="13">
        <f>G7*100/G11</f>
        <v>12.996044139079741</v>
      </c>
    </row>
    <row r="8" spans="1:8" x14ac:dyDescent="0.55000000000000004">
      <c r="A8" s="2">
        <v>4</v>
      </c>
      <c r="B8" s="6" t="s">
        <v>11</v>
      </c>
      <c r="C8" s="7">
        <v>22</v>
      </c>
      <c r="D8" s="13">
        <f>C8*100/C11</f>
        <v>0.16034985422740525</v>
      </c>
      <c r="E8" s="7">
        <v>25</v>
      </c>
      <c r="F8" s="13">
        <f>E8*100/E11</f>
        <v>0.24283632831471588</v>
      </c>
      <c r="G8" s="9">
        <f>SUM(C8+E8)</f>
        <v>47</v>
      </c>
      <c r="H8" s="13">
        <f>G8*100/G11</f>
        <v>0.19571101394961482</v>
      </c>
    </row>
    <row r="9" spans="1:8" x14ac:dyDescent="0.55000000000000004">
      <c r="A9" s="2">
        <v>5</v>
      </c>
      <c r="B9" s="6" t="s">
        <v>12</v>
      </c>
      <c r="C9" s="7">
        <v>22</v>
      </c>
      <c r="D9" s="13">
        <f>C9*100/C11</f>
        <v>0.16034985422740525</v>
      </c>
      <c r="E9" s="7">
        <v>36</v>
      </c>
      <c r="F9" s="13">
        <f>E9*100/E11</f>
        <v>0.34968431277319084</v>
      </c>
      <c r="G9" s="9">
        <f t="shared" si="0"/>
        <v>58</v>
      </c>
      <c r="H9" s="13">
        <f>G9*100/G11</f>
        <v>0.24151571934207786</v>
      </c>
    </row>
    <row r="10" spans="1:8" x14ac:dyDescent="0.55000000000000004">
      <c r="A10" s="2">
        <v>6</v>
      </c>
      <c r="B10" s="6" t="s">
        <v>10</v>
      </c>
      <c r="C10" s="10">
        <v>398</v>
      </c>
      <c r="D10" s="13">
        <f>C10*100/C11</f>
        <v>2.9008746355685133</v>
      </c>
      <c r="E10" s="10">
        <v>293</v>
      </c>
      <c r="F10" s="13">
        <f>E10*100/E11</f>
        <v>2.8460417678484702</v>
      </c>
      <c r="G10" s="9">
        <f>SUM(C10+E10)</f>
        <v>691</v>
      </c>
      <c r="H10" s="13">
        <f>G10*100/G11</f>
        <v>2.8773683114719968</v>
      </c>
    </row>
    <row r="11" spans="1:8" x14ac:dyDescent="0.55000000000000004">
      <c r="A11" s="31" t="s">
        <v>48</v>
      </c>
      <c r="B11" s="31"/>
      <c r="C11" s="11">
        <f>SUM(C4:C10)</f>
        <v>13720</v>
      </c>
      <c r="D11" s="11">
        <f t="shared" ref="D11:F11" si="1">SUM(D4:D10)</f>
        <v>99.999999999999986</v>
      </c>
      <c r="E11" s="11">
        <f t="shared" si="1"/>
        <v>10295</v>
      </c>
      <c r="F11" s="11">
        <f t="shared" si="1"/>
        <v>100</v>
      </c>
      <c r="G11" s="12">
        <f>SUM(C11+E11)</f>
        <v>24015</v>
      </c>
      <c r="H11" s="12">
        <f>G11*100/G11</f>
        <v>100</v>
      </c>
    </row>
    <row r="12" spans="1:8" x14ac:dyDescent="0.55000000000000004">
      <c r="C12" s="5"/>
    </row>
  </sheetData>
  <mergeCells count="7">
    <mergeCell ref="A1:H1"/>
    <mergeCell ref="A11:B11"/>
    <mergeCell ref="C3:D3"/>
    <mergeCell ref="E3:F3"/>
    <mergeCell ref="G3:H3"/>
    <mergeCell ref="B3:B4"/>
    <mergeCell ref="A3:A4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4.140625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38" t="s">
        <v>53</v>
      </c>
      <c r="B1" s="38"/>
      <c r="C1" s="38"/>
      <c r="D1" s="38"/>
      <c r="E1" s="38"/>
      <c r="F1" s="38"/>
      <c r="G1" s="38"/>
      <c r="H1" s="38"/>
    </row>
    <row r="2" spans="1:8" x14ac:dyDescent="0.55000000000000004">
      <c r="B2" s="15"/>
    </row>
    <row r="3" spans="1:8" x14ac:dyDescent="0.55000000000000004">
      <c r="A3" s="39" t="s">
        <v>32</v>
      </c>
      <c r="B3" s="40" t="s">
        <v>33</v>
      </c>
      <c r="C3" s="32" t="s">
        <v>46</v>
      </c>
      <c r="D3" s="32"/>
      <c r="E3" s="32" t="s">
        <v>47</v>
      </c>
      <c r="F3" s="32"/>
      <c r="G3" s="33" t="s">
        <v>49</v>
      </c>
      <c r="H3" s="33"/>
    </row>
    <row r="4" spans="1:8" x14ac:dyDescent="0.55000000000000004">
      <c r="A4" s="39"/>
      <c r="B4" s="40"/>
      <c r="C4" s="1" t="s">
        <v>45</v>
      </c>
      <c r="D4" s="1" t="s">
        <v>44</v>
      </c>
      <c r="E4" s="1" t="s">
        <v>45</v>
      </c>
      <c r="F4" s="1" t="s">
        <v>44</v>
      </c>
      <c r="G4" s="14" t="s">
        <v>45</v>
      </c>
      <c r="H4" s="1" t="s">
        <v>44</v>
      </c>
    </row>
    <row r="5" spans="1:8" x14ac:dyDescent="0.55000000000000004">
      <c r="A5" s="2">
        <v>1</v>
      </c>
      <c r="B5" s="19" t="s">
        <v>3</v>
      </c>
      <c r="C5" s="21">
        <v>6264</v>
      </c>
      <c r="D5" s="13">
        <f>C5*100/C13</f>
        <v>45.655976676384839</v>
      </c>
      <c r="E5" s="21">
        <v>4623</v>
      </c>
      <c r="F5" s="13">
        <f>E5*100/E13</f>
        <v>44.905293831957259</v>
      </c>
      <c r="G5" s="9">
        <f>C5+E5</f>
        <v>10887</v>
      </c>
      <c r="H5" s="13">
        <f>G5*100/G13</f>
        <v>45.334166146158651</v>
      </c>
    </row>
    <row r="6" spans="1:8" x14ac:dyDescent="0.55000000000000004">
      <c r="A6" s="2">
        <v>2</v>
      </c>
      <c r="B6" s="19" t="s">
        <v>4</v>
      </c>
      <c r="C6" s="21">
        <v>2556</v>
      </c>
      <c r="D6" s="13">
        <f>C6*100/C13</f>
        <v>18.629737609329446</v>
      </c>
      <c r="E6" s="21">
        <v>1653</v>
      </c>
      <c r="F6" s="13">
        <f>E6*100/E13</f>
        <v>16.056338028169016</v>
      </c>
      <c r="G6" s="9">
        <f t="shared" ref="G6:G12" si="0">C6+E6</f>
        <v>4209</v>
      </c>
      <c r="H6" s="13">
        <f>G6*100/G13</f>
        <v>17.526545908806995</v>
      </c>
    </row>
    <row r="7" spans="1:8" x14ac:dyDescent="0.55000000000000004">
      <c r="A7" s="2">
        <v>3</v>
      </c>
      <c r="B7" s="19" t="s">
        <v>5</v>
      </c>
      <c r="C7" s="21">
        <v>2233</v>
      </c>
      <c r="D7" s="13">
        <f>C7*100/C13</f>
        <v>16.275510204081634</v>
      </c>
      <c r="E7" s="21">
        <v>1772</v>
      </c>
      <c r="F7" s="13">
        <f>E7*100/E13</f>
        <v>17.212238950947061</v>
      </c>
      <c r="G7" s="9">
        <f t="shared" si="0"/>
        <v>4005</v>
      </c>
      <c r="H7" s="13">
        <f>G7*100/G13</f>
        <v>16.677076826983136</v>
      </c>
    </row>
    <row r="8" spans="1:8" x14ac:dyDescent="0.55000000000000004">
      <c r="A8" s="2">
        <v>4</v>
      </c>
      <c r="B8" s="19" t="s">
        <v>0</v>
      </c>
      <c r="C8" s="21">
        <v>1188</v>
      </c>
      <c r="D8" s="13">
        <f>C8*100/C13</f>
        <v>8.6588921282798825</v>
      </c>
      <c r="E8" s="21">
        <v>1000</v>
      </c>
      <c r="F8" s="13">
        <f>E8*100/E13</f>
        <v>9.7134531325886346</v>
      </c>
      <c r="G8" s="9">
        <f t="shared" si="0"/>
        <v>2188</v>
      </c>
      <c r="H8" s="13">
        <f>G8*100/G13</f>
        <v>9.1109723089735581</v>
      </c>
    </row>
    <row r="9" spans="1:8" x14ac:dyDescent="0.55000000000000004">
      <c r="A9" s="2">
        <v>5</v>
      </c>
      <c r="B9" s="19" t="s">
        <v>1</v>
      </c>
      <c r="C9" s="21">
        <v>1346</v>
      </c>
      <c r="D9" s="13">
        <f>C9*100/C13</f>
        <v>9.8104956268221581</v>
      </c>
      <c r="E9" s="21">
        <v>1161</v>
      </c>
      <c r="F9" s="13">
        <f>E9*100/E13</f>
        <v>11.277319086935405</v>
      </c>
      <c r="G9" s="9">
        <f t="shared" si="0"/>
        <v>2507</v>
      </c>
      <c r="H9" s="13">
        <f>G9*100/G13</f>
        <v>10.439308765354987</v>
      </c>
    </row>
    <row r="10" spans="1:8" x14ac:dyDescent="0.55000000000000004">
      <c r="A10" s="2">
        <v>6</v>
      </c>
      <c r="B10" s="19" t="s">
        <v>6</v>
      </c>
      <c r="C10" s="22">
        <v>38</v>
      </c>
      <c r="D10" s="13">
        <f>C10*100/C13</f>
        <v>0.27696793002915454</v>
      </c>
      <c r="E10" s="22">
        <v>24</v>
      </c>
      <c r="F10" s="13">
        <f>E10*100/E13</f>
        <v>0.23312287518212724</v>
      </c>
      <c r="G10" s="9">
        <f t="shared" si="0"/>
        <v>62</v>
      </c>
      <c r="H10" s="13">
        <f>G10*100/G13</f>
        <v>0.25817197584842805</v>
      </c>
    </row>
    <row r="11" spans="1:8" x14ac:dyDescent="0.55000000000000004">
      <c r="A11" s="2">
        <v>7</v>
      </c>
      <c r="B11" s="19" t="s">
        <v>34</v>
      </c>
      <c r="C11" s="21">
        <v>55</v>
      </c>
      <c r="D11" s="13">
        <f>C11*100/C13</f>
        <v>0.4008746355685131</v>
      </c>
      <c r="E11" s="21">
        <v>34</v>
      </c>
      <c r="F11" s="13">
        <f>E11*100/E13</f>
        <v>0.33025740650801361</v>
      </c>
      <c r="G11" s="9">
        <f t="shared" si="0"/>
        <v>89</v>
      </c>
      <c r="H11" s="13">
        <f>G11*100/G13</f>
        <v>0.37060170726629188</v>
      </c>
    </row>
    <row r="12" spans="1:8" x14ac:dyDescent="0.55000000000000004">
      <c r="A12" s="2">
        <v>8</v>
      </c>
      <c r="B12" s="20" t="s">
        <v>35</v>
      </c>
      <c r="C12" s="21">
        <v>40</v>
      </c>
      <c r="D12" s="13">
        <f>C12*100/C13</f>
        <v>0.29154518950437319</v>
      </c>
      <c r="E12" s="21">
        <v>28</v>
      </c>
      <c r="F12" s="13">
        <f>E12*100/E13</f>
        <v>0.27197668771248179</v>
      </c>
      <c r="G12" s="9">
        <f t="shared" si="0"/>
        <v>68</v>
      </c>
      <c r="H12" s="13">
        <f>G12*100/G13</f>
        <v>0.28315636060795335</v>
      </c>
    </row>
    <row r="13" spans="1:8" x14ac:dyDescent="0.55000000000000004">
      <c r="A13" s="31" t="s">
        <v>48</v>
      </c>
      <c r="B13" s="31"/>
      <c r="C13" s="8">
        <f>SUM(C5:C12)</f>
        <v>13720</v>
      </c>
      <c r="D13" s="8">
        <f t="shared" ref="D13:G13" si="1">SUM(D5:D12)</f>
        <v>100</v>
      </c>
      <c r="E13" s="8">
        <f t="shared" si="1"/>
        <v>10295</v>
      </c>
      <c r="F13" s="8">
        <f t="shared" si="1"/>
        <v>100</v>
      </c>
      <c r="G13" s="8">
        <f t="shared" si="1"/>
        <v>24015</v>
      </c>
      <c r="H13" s="18">
        <f>G13*100/G13</f>
        <v>100</v>
      </c>
    </row>
  </sheetData>
  <mergeCells count="7">
    <mergeCell ref="A13:B13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41.140625" style="3" customWidth="1"/>
    <col min="3" max="3" width="15.42578125" style="23" bestFit="1" customWidth="1"/>
    <col min="4" max="4" width="17" style="23" bestFit="1" customWidth="1"/>
    <col min="5" max="5" width="16.28515625" style="23" bestFit="1" customWidth="1"/>
    <col min="6" max="6" width="17" style="23" bestFit="1" customWidth="1"/>
    <col min="7" max="7" width="14.85546875" style="23" bestFit="1" customWidth="1"/>
    <col min="8" max="8" width="17" style="23" bestFit="1" customWidth="1"/>
    <col min="9" max="16384" width="9.140625" style="3"/>
  </cols>
  <sheetData>
    <row r="1" spans="1:8" x14ac:dyDescent="0.55000000000000004">
      <c r="A1" s="38" t="s">
        <v>36</v>
      </c>
      <c r="B1" s="38"/>
      <c r="C1" s="38"/>
      <c r="D1" s="38"/>
      <c r="E1" s="38"/>
      <c r="F1" s="38"/>
      <c r="G1" s="38"/>
      <c r="H1" s="38"/>
    </row>
    <row r="3" spans="1:8" x14ac:dyDescent="0.55000000000000004">
      <c r="A3" s="39" t="s">
        <v>32</v>
      </c>
      <c r="B3" s="40" t="s">
        <v>33</v>
      </c>
      <c r="C3" s="32" t="s">
        <v>46</v>
      </c>
      <c r="D3" s="32"/>
      <c r="E3" s="32" t="s">
        <v>47</v>
      </c>
      <c r="F3" s="32"/>
      <c r="G3" s="33" t="s">
        <v>49</v>
      </c>
      <c r="H3" s="33"/>
    </row>
    <row r="4" spans="1:8" x14ac:dyDescent="0.55000000000000004">
      <c r="A4" s="39"/>
      <c r="B4" s="40"/>
      <c r="C4" s="1" t="s">
        <v>45</v>
      </c>
      <c r="D4" s="1" t="s">
        <v>44</v>
      </c>
      <c r="E4" s="1" t="s">
        <v>45</v>
      </c>
      <c r="F4" s="1" t="s">
        <v>44</v>
      </c>
      <c r="G4" s="14" t="s">
        <v>45</v>
      </c>
      <c r="H4" s="1" t="s">
        <v>44</v>
      </c>
    </row>
    <row r="5" spans="1:8" x14ac:dyDescent="0.55000000000000004">
      <c r="A5" s="2">
        <v>1</v>
      </c>
      <c r="B5" s="24" t="s">
        <v>27</v>
      </c>
      <c r="C5" s="4">
        <v>50</v>
      </c>
      <c r="D5" s="25">
        <f>C5*100/C34</f>
        <v>0.36443148688046645</v>
      </c>
      <c r="E5" s="4">
        <v>39</v>
      </c>
      <c r="F5" s="25">
        <f>E5*100/E34</f>
        <v>0.37882467217095678</v>
      </c>
      <c r="G5" s="26">
        <f t="shared" ref="G5:G33" si="0">C5+E5</f>
        <v>89</v>
      </c>
      <c r="H5" s="25">
        <f>G5*100/G34</f>
        <v>0.37060170726629188</v>
      </c>
    </row>
    <row r="6" spans="1:8" x14ac:dyDescent="0.55000000000000004">
      <c r="A6" s="2">
        <v>2</v>
      </c>
      <c r="B6" s="17" t="s">
        <v>38</v>
      </c>
      <c r="C6" s="4">
        <v>729</v>
      </c>
      <c r="D6" s="25">
        <f>C6*100/C34</f>
        <v>5.3134110787172011</v>
      </c>
      <c r="E6" s="4">
        <v>402</v>
      </c>
      <c r="F6" s="25">
        <f>E6*100/E34</f>
        <v>3.9048081593006314</v>
      </c>
      <c r="G6" s="26">
        <f t="shared" si="0"/>
        <v>1131</v>
      </c>
      <c r="H6" s="25">
        <f>G6*100/G34</f>
        <v>4.7095565271705189</v>
      </c>
    </row>
    <row r="7" spans="1:8" x14ac:dyDescent="0.55000000000000004">
      <c r="A7" s="2">
        <v>3</v>
      </c>
      <c r="B7" s="16" t="s">
        <v>43</v>
      </c>
      <c r="C7" s="29">
        <v>7</v>
      </c>
      <c r="D7" s="25">
        <f>C7*100/C34</f>
        <v>5.1020408163265307E-2</v>
      </c>
      <c r="E7" s="29">
        <v>2</v>
      </c>
      <c r="F7" s="25">
        <f>E7*100/E34</f>
        <v>1.942690626517727E-2</v>
      </c>
      <c r="G7" s="26">
        <f t="shared" si="0"/>
        <v>9</v>
      </c>
      <c r="H7" s="25">
        <f>G7*100/G34</f>
        <v>3.7476577139287946E-2</v>
      </c>
    </row>
    <row r="8" spans="1:8" x14ac:dyDescent="0.55000000000000004">
      <c r="A8" s="2">
        <v>4</v>
      </c>
      <c r="B8" s="24" t="s">
        <v>29</v>
      </c>
      <c r="C8" s="4">
        <v>524</v>
      </c>
      <c r="D8" s="25">
        <f>C8*100/C34</f>
        <v>3.8192419825072887</v>
      </c>
      <c r="E8" s="4">
        <v>403</v>
      </c>
      <c r="F8" s="25">
        <f>E8*100/E34</f>
        <v>3.9145216124332198</v>
      </c>
      <c r="G8" s="26">
        <f t="shared" si="0"/>
        <v>927</v>
      </c>
      <c r="H8" s="25">
        <f>G8*100/G34</f>
        <v>3.8600874453466583</v>
      </c>
    </row>
    <row r="9" spans="1:8" x14ac:dyDescent="0.55000000000000004">
      <c r="A9" s="2">
        <v>5</v>
      </c>
      <c r="B9" s="17" t="s">
        <v>15</v>
      </c>
      <c r="C9" s="4">
        <v>1165</v>
      </c>
      <c r="D9" s="25">
        <f>C9*100/C34</f>
        <v>8.4912536443148685</v>
      </c>
      <c r="E9" s="4">
        <v>989</v>
      </c>
      <c r="F9" s="25">
        <f>E9*100/E34</f>
        <v>9.6066051481301606</v>
      </c>
      <c r="G9" s="26">
        <f t="shared" si="0"/>
        <v>2154</v>
      </c>
      <c r="H9" s="25">
        <f>G9*100/G34</f>
        <v>8.9693941286695811</v>
      </c>
    </row>
    <row r="10" spans="1:8" x14ac:dyDescent="0.55000000000000004">
      <c r="A10" s="2">
        <v>6</v>
      </c>
      <c r="B10" s="24" t="s">
        <v>16</v>
      </c>
      <c r="C10" s="4">
        <v>183</v>
      </c>
      <c r="D10" s="25">
        <f>C10*100/C34</f>
        <v>1.3338192419825072</v>
      </c>
      <c r="E10" s="4">
        <v>110</v>
      </c>
      <c r="F10" s="25">
        <f>E10*100/E34</f>
        <v>1.0684798445847499</v>
      </c>
      <c r="G10" s="26">
        <f t="shared" si="0"/>
        <v>293</v>
      </c>
      <c r="H10" s="25">
        <f>G10*100/G34</f>
        <v>1.2200707890901521</v>
      </c>
    </row>
    <row r="11" spans="1:8" x14ac:dyDescent="0.55000000000000004">
      <c r="A11" s="2">
        <v>7</v>
      </c>
      <c r="B11" s="17" t="s">
        <v>14</v>
      </c>
      <c r="C11" s="4">
        <v>1651</v>
      </c>
      <c r="D11" s="25">
        <f>C11*100/C34</f>
        <v>12.033527696793003</v>
      </c>
      <c r="E11" s="4">
        <v>1242</v>
      </c>
      <c r="F11" s="25">
        <f>E11*100/E34</f>
        <v>12.064108790675085</v>
      </c>
      <c r="G11" s="26">
        <f t="shared" si="0"/>
        <v>2893</v>
      </c>
      <c r="H11" s="25">
        <f>G11*100/G34</f>
        <v>12.04663751821778</v>
      </c>
    </row>
    <row r="12" spans="1:8" x14ac:dyDescent="0.55000000000000004">
      <c r="A12" s="2">
        <v>8</v>
      </c>
      <c r="B12" s="24" t="s">
        <v>30</v>
      </c>
      <c r="C12" s="4">
        <v>214</v>
      </c>
      <c r="D12" s="25">
        <f>C12*100/C34</f>
        <v>1.5597667638483965</v>
      </c>
      <c r="E12" s="4">
        <v>194</v>
      </c>
      <c r="F12" s="25">
        <f>E12*100/E34</f>
        <v>1.8844099077221952</v>
      </c>
      <c r="G12" s="26">
        <f t="shared" si="0"/>
        <v>408</v>
      </c>
      <c r="H12" s="25">
        <f>G12*100/G34</f>
        <v>1.6989381636477201</v>
      </c>
    </row>
    <row r="13" spans="1:8" x14ac:dyDescent="0.55000000000000004">
      <c r="A13" s="2">
        <v>9</v>
      </c>
      <c r="B13" s="24" t="s">
        <v>24</v>
      </c>
      <c r="C13" s="4">
        <v>133</v>
      </c>
      <c r="D13" s="25">
        <f>C13*100/C34</f>
        <v>0.96938775510204078</v>
      </c>
      <c r="E13" s="4">
        <v>125</v>
      </c>
      <c r="F13" s="25">
        <f>E13*100/E34</f>
        <v>1.2141816415735793</v>
      </c>
      <c r="G13" s="26">
        <f t="shared" si="0"/>
        <v>258</v>
      </c>
      <c r="H13" s="25">
        <f>G13*100/G34</f>
        <v>1.0743285446595878</v>
      </c>
    </row>
    <row r="14" spans="1:8" x14ac:dyDescent="0.55000000000000004">
      <c r="A14" s="2">
        <v>10</v>
      </c>
      <c r="B14" s="24" t="s">
        <v>26</v>
      </c>
      <c r="C14" s="4">
        <v>132</v>
      </c>
      <c r="D14" s="25">
        <f>C14*100/C34</f>
        <v>0.96209912536443154</v>
      </c>
      <c r="E14" s="4">
        <v>117</v>
      </c>
      <c r="F14" s="25">
        <f>E14*100/E34</f>
        <v>1.1364740165128704</v>
      </c>
      <c r="G14" s="26">
        <f t="shared" si="0"/>
        <v>249</v>
      </c>
      <c r="H14" s="25">
        <f>G14*100/G34</f>
        <v>1.0368519675202998</v>
      </c>
    </row>
    <row r="15" spans="1:8" x14ac:dyDescent="0.55000000000000004">
      <c r="A15" s="2">
        <v>11</v>
      </c>
      <c r="B15" s="24" t="s">
        <v>39</v>
      </c>
      <c r="C15" s="4">
        <v>15</v>
      </c>
      <c r="D15" s="25">
        <f>C15*100/C34</f>
        <v>0.10932944606413994</v>
      </c>
      <c r="E15" s="4">
        <v>13</v>
      </c>
      <c r="F15" s="25">
        <f>E15*100/E34</f>
        <v>0.12627489072365225</v>
      </c>
      <c r="G15" s="26">
        <f t="shared" si="0"/>
        <v>28</v>
      </c>
      <c r="H15" s="25">
        <f>G15*100/G34</f>
        <v>0.11659379554445139</v>
      </c>
    </row>
    <row r="16" spans="1:8" x14ac:dyDescent="0.55000000000000004">
      <c r="A16" s="2">
        <v>12</v>
      </c>
      <c r="B16" s="17" t="s">
        <v>31</v>
      </c>
      <c r="C16" s="4">
        <v>1063</v>
      </c>
      <c r="D16" s="25">
        <f>C16*100/C34</f>
        <v>7.7478134110787176</v>
      </c>
      <c r="E16" s="4">
        <v>590</v>
      </c>
      <c r="F16" s="25">
        <f>E16*100/E34</f>
        <v>5.7309373482272949</v>
      </c>
      <c r="G16" s="26">
        <f t="shared" si="0"/>
        <v>1653</v>
      </c>
      <c r="H16" s="25">
        <f>G16*100/G34</f>
        <v>6.8831980012492195</v>
      </c>
    </row>
    <row r="17" spans="1:8" x14ac:dyDescent="0.55000000000000004">
      <c r="A17" s="2">
        <v>13</v>
      </c>
      <c r="B17" s="16" t="s">
        <v>25</v>
      </c>
      <c r="C17" s="29">
        <v>85</v>
      </c>
      <c r="D17" s="25">
        <f>C17*100/C34</f>
        <v>0.61953352769679304</v>
      </c>
      <c r="E17" s="29">
        <v>53</v>
      </c>
      <c r="F17" s="25">
        <f>E17*100/E34</f>
        <v>0.51481301602719765</v>
      </c>
      <c r="G17" s="26">
        <f t="shared" si="0"/>
        <v>138</v>
      </c>
      <c r="H17" s="25">
        <f>G17*100/G34</f>
        <v>0.57464084946908178</v>
      </c>
    </row>
    <row r="18" spans="1:8" x14ac:dyDescent="0.55000000000000004">
      <c r="A18" s="2">
        <v>14</v>
      </c>
      <c r="B18" s="16" t="s">
        <v>23</v>
      </c>
      <c r="C18" s="29">
        <v>46</v>
      </c>
      <c r="D18" s="25">
        <f>C18*100/C34</f>
        <v>0.33527696793002915</v>
      </c>
      <c r="E18" s="29">
        <v>22</v>
      </c>
      <c r="F18" s="25">
        <f>E18*100/E34</f>
        <v>0.21369596891694997</v>
      </c>
      <c r="G18" s="26">
        <f t="shared" si="0"/>
        <v>68</v>
      </c>
      <c r="H18" s="25">
        <f>G18*100/G34</f>
        <v>0.28315636060795335</v>
      </c>
    </row>
    <row r="19" spans="1:8" x14ac:dyDescent="0.55000000000000004">
      <c r="A19" s="2">
        <v>15</v>
      </c>
      <c r="B19" s="16" t="s">
        <v>52</v>
      </c>
      <c r="C19" s="29">
        <v>165</v>
      </c>
      <c r="D19" s="25">
        <f>C19*100/C34</f>
        <v>1.2026239067055393</v>
      </c>
      <c r="E19" s="29">
        <v>86</v>
      </c>
      <c r="F19" s="25">
        <f>E19*100/E34</f>
        <v>0.83535696940262261</v>
      </c>
      <c r="G19" s="26">
        <f t="shared" si="0"/>
        <v>251</v>
      </c>
      <c r="H19" s="25">
        <f>G19*100/G34</f>
        <v>1.0451800957734749</v>
      </c>
    </row>
    <row r="20" spans="1:8" x14ac:dyDescent="0.55000000000000004">
      <c r="A20" s="2">
        <v>16</v>
      </c>
      <c r="B20" s="16" t="s">
        <v>28</v>
      </c>
      <c r="C20" s="29">
        <v>23</v>
      </c>
      <c r="D20" s="25">
        <f>C20*100/C34</f>
        <v>0.16763848396501457</v>
      </c>
      <c r="E20" s="29">
        <v>15</v>
      </c>
      <c r="F20" s="25">
        <f>E20*100/E34</f>
        <v>0.14570179698882954</v>
      </c>
      <c r="G20" s="26">
        <f t="shared" si="0"/>
        <v>38</v>
      </c>
      <c r="H20" s="25">
        <f>G20*100/G34</f>
        <v>0.15823443681032687</v>
      </c>
    </row>
    <row r="21" spans="1:8" x14ac:dyDescent="0.55000000000000004">
      <c r="A21" s="2">
        <v>17</v>
      </c>
      <c r="B21" s="16" t="s">
        <v>40</v>
      </c>
      <c r="C21" s="29">
        <v>2592</v>
      </c>
      <c r="D21" s="25">
        <f>C21*100/C34</f>
        <v>18.892128279883384</v>
      </c>
      <c r="E21" s="29">
        <v>2303</v>
      </c>
      <c r="F21" s="25">
        <f>E21*100/E34</f>
        <v>22.370082564351627</v>
      </c>
      <c r="G21" s="26">
        <f t="shared" si="0"/>
        <v>4895</v>
      </c>
      <c r="H21" s="25">
        <f>G21*100/G34</f>
        <v>20.383093899646056</v>
      </c>
    </row>
    <row r="22" spans="1:8" x14ac:dyDescent="0.55000000000000004">
      <c r="A22" s="2">
        <v>18</v>
      </c>
      <c r="B22" s="16" t="s">
        <v>50</v>
      </c>
      <c r="C22" s="29">
        <v>18</v>
      </c>
      <c r="D22" s="25">
        <f>C22*100/C34</f>
        <v>0.13119533527696792</v>
      </c>
      <c r="E22" s="29">
        <v>19</v>
      </c>
      <c r="F22" s="25">
        <f>E22*100/E34</f>
        <v>0.18455560951918407</v>
      </c>
      <c r="G22" s="26">
        <f t="shared" si="0"/>
        <v>37</v>
      </c>
      <c r="H22" s="25">
        <f>G22*100/G34</f>
        <v>0.15407037268373933</v>
      </c>
    </row>
    <row r="23" spans="1:8" x14ac:dyDescent="0.55000000000000004">
      <c r="A23" s="2">
        <v>19</v>
      </c>
      <c r="B23" s="16" t="s">
        <v>2</v>
      </c>
      <c r="C23" s="29">
        <v>1279</v>
      </c>
      <c r="D23" s="25">
        <f>C23*100/C34</f>
        <v>9.3221574344023317</v>
      </c>
      <c r="E23" s="29">
        <v>860</v>
      </c>
      <c r="F23" s="25">
        <f>E23*100/E34</f>
        <v>8.353569694026227</v>
      </c>
      <c r="G23" s="26">
        <f t="shared" si="0"/>
        <v>2139</v>
      </c>
      <c r="H23" s="25">
        <f>G23*100/G34</f>
        <v>8.9069331667707683</v>
      </c>
    </row>
    <row r="24" spans="1:8" x14ac:dyDescent="0.55000000000000004">
      <c r="A24" s="2">
        <v>20</v>
      </c>
      <c r="B24" s="27" t="s">
        <v>41</v>
      </c>
      <c r="C24" s="29">
        <v>693</v>
      </c>
      <c r="D24" s="25">
        <f>C24*100/C34</f>
        <v>5.0510204081632653</v>
      </c>
      <c r="E24" s="29">
        <v>630</v>
      </c>
      <c r="F24" s="25">
        <f>E24*100/E34</f>
        <v>6.1194754735308399</v>
      </c>
      <c r="G24" s="26">
        <f t="shared" si="0"/>
        <v>1323</v>
      </c>
      <c r="H24" s="25">
        <f>G24*100/G34</f>
        <v>5.5090568394753276</v>
      </c>
    </row>
    <row r="25" spans="1:8" x14ac:dyDescent="0.55000000000000004">
      <c r="A25" s="2">
        <v>21</v>
      </c>
      <c r="B25" s="27" t="s">
        <v>42</v>
      </c>
      <c r="C25" s="29">
        <v>385</v>
      </c>
      <c r="D25" s="25">
        <f>C25*100/C34</f>
        <v>2.806122448979592</v>
      </c>
      <c r="E25" s="29">
        <v>280</v>
      </c>
      <c r="F25" s="25">
        <f>E25*100/E34</f>
        <v>2.719766877124818</v>
      </c>
      <c r="G25" s="26">
        <f t="shared" si="0"/>
        <v>665</v>
      </c>
      <c r="H25" s="25">
        <f>G25*100/G34</f>
        <v>2.7691026441807205</v>
      </c>
    </row>
    <row r="26" spans="1:8" x14ac:dyDescent="0.55000000000000004">
      <c r="A26" s="2">
        <v>22</v>
      </c>
      <c r="B26" s="27" t="s">
        <v>22</v>
      </c>
      <c r="C26" s="29">
        <v>50</v>
      </c>
      <c r="D26" s="25">
        <f>C26*100/C34</f>
        <v>0.36443148688046645</v>
      </c>
      <c r="E26" s="29">
        <v>38</v>
      </c>
      <c r="F26" s="25">
        <f>E26*100/E34</f>
        <v>0.36911121903836813</v>
      </c>
      <c r="G26" s="26">
        <f t="shared" si="0"/>
        <v>88</v>
      </c>
      <c r="H26" s="25">
        <f>G26*100/G34</f>
        <v>0.36643764313970434</v>
      </c>
    </row>
    <row r="27" spans="1:8" x14ac:dyDescent="0.55000000000000004">
      <c r="A27" s="2">
        <v>23</v>
      </c>
      <c r="B27" s="27" t="s">
        <v>19</v>
      </c>
      <c r="C27" s="29">
        <v>203</v>
      </c>
      <c r="D27" s="25">
        <f>C27*100/C34</f>
        <v>1.4795918367346939</v>
      </c>
      <c r="E27" s="29">
        <v>164</v>
      </c>
      <c r="F27" s="25">
        <f>E27*100/E34</f>
        <v>1.5930063137445363</v>
      </c>
      <c r="G27" s="26">
        <f t="shared" si="0"/>
        <v>367</v>
      </c>
      <c r="H27" s="25">
        <f>G27*100/G34</f>
        <v>1.5282115344576306</v>
      </c>
    </row>
    <row r="28" spans="1:8" x14ac:dyDescent="0.55000000000000004">
      <c r="A28" s="2">
        <v>24</v>
      </c>
      <c r="B28" s="27" t="s">
        <v>51</v>
      </c>
      <c r="C28" s="29">
        <v>356</v>
      </c>
      <c r="D28" s="25">
        <f>C28*100/C34</f>
        <v>2.5947521865889214</v>
      </c>
      <c r="E28" s="29">
        <v>246</v>
      </c>
      <c r="F28" s="25">
        <f>E28*100/E34</f>
        <v>2.3895094706168041</v>
      </c>
      <c r="G28" s="26">
        <f t="shared" si="0"/>
        <v>602</v>
      </c>
      <c r="H28" s="25">
        <f>G28*100/G34</f>
        <v>2.5067666042057049</v>
      </c>
    </row>
    <row r="29" spans="1:8" x14ac:dyDescent="0.55000000000000004">
      <c r="A29" s="2">
        <v>25</v>
      </c>
      <c r="B29" s="16" t="s">
        <v>20</v>
      </c>
      <c r="C29" s="29">
        <v>606</v>
      </c>
      <c r="D29" s="25">
        <f>C29*100/C34</f>
        <v>4.4169096209912535</v>
      </c>
      <c r="E29" s="29">
        <v>381</v>
      </c>
      <c r="F29" s="25">
        <f>E29*100/E34</f>
        <v>3.7008256435162701</v>
      </c>
      <c r="G29" s="26">
        <f t="shared" si="0"/>
        <v>987</v>
      </c>
      <c r="H29" s="25">
        <f>G29*100/G34</f>
        <v>4.1099312929419112</v>
      </c>
    </row>
    <row r="30" spans="1:8" x14ac:dyDescent="0.55000000000000004">
      <c r="A30" s="2">
        <v>26</v>
      </c>
      <c r="B30" s="27" t="s">
        <v>18</v>
      </c>
      <c r="C30" s="29">
        <v>421</v>
      </c>
      <c r="D30" s="25">
        <f>C30*100/C34</f>
        <v>3.0685131195335278</v>
      </c>
      <c r="E30" s="29">
        <v>296</v>
      </c>
      <c r="F30" s="25">
        <f>E30*100/E34</f>
        <v>2.8751821272462359</v>
      </c>
      <c r="G30" s="26">
        <f t="shared" si="0"/>
        <v>717</v>
      </c>
      <c r="H30" s="25">
        <f>G30*100/G34</f>
        <v>2.9856339787632731</v>
      </c>
    </row>
    <row r="31" spans="1:8" x14ac:dyDescent="0.55000000000000004">
      <c r="A31" s="2">
        <v>27</v>
      </c>
      <c r="B31" s="16" t="s">
        <v>13</v>
      </c>
      <c r="C31" s="29">
        <v>697</v>
      </c>
      <c r="D31" s="25">
        <f>C31*100/C34</f>
        <v>5.0801749271137027</v>
      </c>
      <c r="E31" s="29">
        <v>503</v>
      </c>
      <c r="F31" s="25">
        <f>E31*100/E34</f>
        <v>4.8858669256920839</v>
      </c>
      <c r="G31" s="26">
        <f t="shared" si="0"/>
        <v>1200</v>
      </c>
      <c r="H31" s="25">
        <f>G31*100/G34</f>
        <v>4.9968769519050591</v>
      </c>
    </row>
    <row r="32" spans="1:8" x14ac:dyDescent="0.55000000000000004">
      <c r="A32" s="2">
        <v>28</v>
      </c>
      <c r="B32" s="17" t="s">
        <v>21</v>
      </c>
      <c r="C32" s="4">
        <v>51</v>
      </c>
      <c r="D32" s="25">
        <f>C32*100/C34</f>
        <v>0.3717201166180758</v>
      </c>
      <c r="E32" s="4">
        <v>52</v>
      </c>
      <c r="F32" s="25">
        <f>E32*100/E34</f>
        <v>0.505099562894609</v>
      </c>
      <c r="G32" s="26">
        <f t="shared" si="0"/>
        <v>103</v>
      </c>
      <c r="H32" s="25">
        <f>G32*100/G34</f>
        <v>0.42889860503851757</v>
      </c>
    </row>
    <row r="33" spans="1:8" x14ac:dyDescent="0.55000000000000004">
      <c r="A33" s="2">
        <v>29</v>
      </c>
      <c r="B33" s="17" t="s">
        <v>17</v>
      </c>
      <c r="C33" s="4">
        <v>184</v>
      </c>
      <c r="D33" s="25">
        <f>C33*100/C34</f>
        <v>1.3411078717201166</v>
      </c>
      <c r="E33" s="4">
        <v>121</v>
      </c>
      <c r="F33" s="25">
        <f>E33*100/E34</f>
        <v>1.175327829043225</v>
      </c>
      <c r="G33" s="26">
        <f t="shared" si="0"/>
        <v>305</v>
      </c>
      <c r="H33" s="25">
        <f>G33*100/G34</f>
        <v>1.2700395586092026</v>
      </c>
    </row>
    <row r="34" spans="1:8" x14ac:dyDescent="0.55000000000000004">
      <c r="A34" s="31" t="s">
        <v>48</v>
      </c>
      <c r="B34" s="31"/>
      <c r="C34" s="28">
        <f t="shared" ref="C34:H34" si="1">SUM(C5:C33)</f>
        <v>13720</v>
      </c>
      <c r="D34" s="11">
        <f t="shared" si="1"/>
        <v>100</v>
      </c>
      <c r="E34" s="28">
        <f t="shared" si="1"/>
        <v>10295</v>
      </c>
      <c r="F34" s="11">
        <f t="shared" si="1"/>
        <v>100</v>
      </c>
      <c r="G34" s="28">
        <f t="shared" si="1"/>
        <v>24015</v>
      </c>
      <c r="H34" s="11">
        <f t="shared" si="1"/>
        <v>99.999999999999986</v>
      </c>
    </row>
  </sheetData>
  <sortState ref="A4:G34">
    <sortCondition ref="A5"/>
  </sortState>
  <mergeCells count="7">
    <mergeCell ref="A34:B34"/>
    <mergeCell ref="A1:H1"/>
    <mergeCell ref="C3:D3"/>
    <mergeCell ref="E3:F3"/>
    <mergeCell ref="G3:H3"/>
    <mergeCell ref="B3:B4"/>
    <mergeCell ref="A3:A4"/>
  </mergeCells>
  <conditionalFormatting sqref="B7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2018-05-01T03:24:39Z</dcterms:modified>
</cp:coreProperties>
</file>