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  <sheet name="เนื้อหา" sheetId="6" r:id="rId3"/>
  </sheets>
  <definedNames>
    <definedName name="_xlnm._FilterDatabase" localSheetId="2" hidden="1">เนื้อหา!$A$3:$H$35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E14" i="7"/>
  <c r="G14" i="7"/>
  <c r="D12" i="4"/>
  <c r="E12" i="4"/>
  <c r="G12" i="4"/>
  <c r="G13" i="7" l="1"/>
  <c r="G12" i="7"/>
  <c r="G11" i="7"/>
  <c r="G10" i="7"/>
  <c r="G9" i="7"/>
  <c r="G8" i="7"/>
  <c r="G7" i="7"/>
  <c r="G6" i="7"/>
  <c r="G5" i="7"/>
  <c r="C14" i="7" l="1"/>
  <c r="F11" i="7" l="1"/>
  <c r="F7" i="7"/>
  <c r="F10" i="7"/>
  <c r="F6" i="7"/>
  <c r="F13" i="7"/>
  <c r="F9" i="7"/>
  <c r="F5" i="7"/>
  <c r="F12" i="7"/>
  <c r="F8" i="7"/>
  <c r="G5" i="6"/>
  <c r="G6" i="6"/>
  <c r="G7" i="6"/>
  <c r="F14" i="7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E35" i="6"/>
  <c r="C35" i="6"/>
  <c r="D5" i="6" s="1"/>
  <c r="F20" i="6" l="1"/>
  <c r="G35" i="6"/>
  <c r="D33" i="6"/>
  <c r="D16" i="6"/>
  <c r="D12" i="6"/>
  <c r="D27" i="6"/>
  <c r="D9" i="6"/>
  <c r="D31" i="6"/>
  <c r="D11" i="6"/>
  <c r="D7" i="6"/>
  <c r="F21" i="6"/>
  <c r="F7" i="6"/>
  <c r="D30" i="6"/>
  <c r="D19" i="6"/>
  <c r="D14" i="6"/>
  <c r="D8" i="6"/>
  <c r="D32" i="6"/>
  <c r="D25" i="6"/>
  <c r="D18" i="6"/>
  <c r="D6" i="6"/>
  <c r="F32" i="6"/>
  <c r="F25" i="6"/>
  <c r="F18" i="6"/>
  <c r="F6" i="6"/>
  <c r="D23" i="6"/>
  <c r="D22" i="6"/>
  <c r="F27" i="6"/>
  <c r="F22" i="6"/>
  <c r="F9" i="6"/>
  <c r="D20" i="6"/>
  <c r="D15" i="6"/>
  <c r="D26" i="6"/>
  <c r="D21" i="6"/>
  <c r="F26" i="6"/>
  <c r="D34" i="6"/>
  <c r="D29" i="6"/>
  <c r="D17" i="6"/>
  <c r="D13" i="6"/>
  <c r="D28" i="6"/>
  <c r="D24" i="6"/>
  <c r="D10" i="6"/>
  <c r="F28" i="6"/>
  <c r="F24" i="6"/>
  <c r="F10" i="6"/>
  <c r="F5" i="6"/>
  <c r="D13" i="7"/>
  <c r="H34" i="6" l="1"/>
  <c r="H30" i="6"/>
  <c r="H26" i="6"/>
  <c r="H22" i="6"/>
  <c r="H17" i="6"/>
  <c r="H13" i="6"/>
  <c r="H9" i="6"/>
  <c r="H5" i="6"/>
  <c r="H33" i="6"/>
  <c r="H29" i="6"/>
  <c r="H25" i="6"/>
  <c r="H21" i="6"/>
  <c r="H16" i="6"/>
  <c r="H12" i="6"/>
  <c r="H8" i="6"/>
  <c r="H20" i="6"/>
  <c r="H32" i="6"/>
  <c r="H28" i="6"/>
  <c r="H24" i="6"/>
  <c r="H19" i="6"/>
  <c r="H15" i="6"/>
  <c r="H11" i="6"/>
  <c r="H7" i="6"/>
  <c r="D35" i="6"/>
  <c r="H31" i="6"/>
  <c r="H27" i="6"/>
  <c r="H23" i="6"/>
  <c r="H18" i="6"/>
  <c r="H14" i="6"/>
  <c r="H10" i="6"/>
  <c r="H6" i="6"/>
  <c r="G5" i="4" l="1"/>
  <c r="H35" i="6" l="1"/>
  <c r="F8" i="6"/>
  <c r="F11" i="6"/>
  <c r="F12" i="6"/>
  <c r="F13" i="6"/>
  <c r="F14" i="6"/>
  <c r="F15" i="6"/>
  <c r="F16" i="6"/>
  <c r="F17" i="6"/>
  <c r="F19" i="6"/>
  <c r="F23" i="6"/>
  <c r="F29" i="6"/>
  <c r="F30" i="6"/>
  <c r="F31" i="6"/>
  <c r="F33" i="6"/>
  <c r="F34" i="6"/>
  <c r="G10" i="4"/>
  <c r="F35" i="6" l="1"/>
  <c r="C12" i="4"/>
  <c r="D5" i="4" s="1"/>
  <c r="G9" i="4"/>
  <c r="G8" i="4"/>
  <c r="F9" i="4" l="1"/>
  <c r="F10" i="4"/>
  <c r="D9" i="4"/>
  <c r="D10" i="4"/>
  <c r="D8" i="4"/>
  <c r="F8" i="4"/>
  <c r="D12" i="7"/>
  <c r="D11" i="7"/>
  <c r="D10" i="7"/>
  <c r="D8" i="7"/>
  <c r="D9" i="7"/>
  <c r="D7" i="7"/>
  <c r="D6" i="7"/>
  <c r="D5" i="7"/>
  <c r="H10" i="7" l="1"/>
  <c r="H6" i="7"/>
  <c r="H13" i="7"/>
  <c r="H8" i="7"/>
  <c r="H12" i="7"/>
  <c r="H5" i="7"/>
  <c r="H11" i="7"/>
  <c r="H7" i="7"/>
  <c r="H9" i="7"/>
  <c r="H10" i="4"/>
  <c r="G11" i="4"/>
  <c r="F11" i="4"/>
  <c r="D11" i="4"/>
  <c r="G7" i="4"/>
  <c r="F7" i="4"/>
  <c r="D7" i="4"/>
  <c r="G6" i="4"/>
  <c r="F6" i="4"/>
  <c r="D6" i="4"/>
  <c r="F5" i="4"/>
  <c r="F12" i="4" s="1"/>
  <c r="H14" i="7" l="1"/>
  <c r="H7" i="4"/>
  <c r="H8" i="4"/>
  <c r="H9" i="4"/>
  <c r="H6" i="4"/>
  <c r="H11" i="4"/>
  <c r="H5" i="4"/>
  <c r="H12" i="4" s="1"/>
</calcChain>
</file>

<file path=xl/sharedStrings.xml><?xml version="1.0" encoding="utf-8"?>
<sst xmlns="http://schemas.openxmlformats.org/spreadsheetml/2006/main" count="85" uniqueCount="57">
  <si>
    <t>อาจารย์</t>
  </si>
  <si>
    <t>บุคลากร</t>
  </si>
  <si>
    <t>Mathematics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</si>
  <si>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</si>
  <si>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</si>
  <si>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</si>
  <si>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</si>
  <si>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ห้องสมุดในเครือข่าย WorldShare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</si>
  <si>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</si>
  <si>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</si>
  <si>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</si>
  <si>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</si>
  <si>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สื่อโสตที่มาพร้อมหนังสือ</t>
  </si>
  <si>
    <t>วิทยานิพนธ์</t>
  </si>
  <si>
    <t xml:space="preserve">หนังสือชั้นปิด (หนังสือเก่า) </t>
  </si>
  <si>
    <t>Social Sciences</t>
  </si>
  <si>
    <t>Chemistry</t>
  </si>
  <si>
    <t>Biology</t>
  </si>
  <si>
    <t>Botany</t>
  </si>
  <si>
    <t>Zoology</t>
  </si>
  <si>
    <t>Physiology</t>
  </si>
  <si>
    <t>Pharmacology</t>
  </si>
  <si>
    <t>Physics</t>
  </si>
  <si>
    <t>Technology</t>
  </si>
  <si>
    <t>Parasitology</t>
  </si>
  <si>
    <t>General Works</t>
  </si>
  <si>
    <t>Education</t>
  </si>
  <si>
    <t>Fine Arts</t>
  </si>
  <si>
    <t>Engineering</t>
  </si>
  <si>
    <t>Agriculture</t>
  </si>
  <si>
    <t>Geology</t>
  </si>
  <si>
    <t>Biochemistry</t>
  </si>
  <si>
    <t>Clinical Pathology / Pathology</t>
  </si>
  <si>
    <t>Fiction / Short Stories / Thesis</t>
  </si>
  <si>
    <t>ลำดับ</t>
  </si>
  <si>
    <t>ประเภท</t>
  </si>
  <si>
    <t>นศ.อื่นๆ (นักศึกษาหลักสูตรระยะสั้น, นักศึกษาวิทยาลัยนานาชาติ)</t>
  </si>
  <si>
    <t>ห้องสมุดต่างสถาบัน</t>
  </si>
  <si>
    <t>สถิติการยืมทรัพยากรห้องสมุด ประจำปี พ.ศ. 2559 (แยกตามประเภททรัพยากร)</t>
  </si>
  <si>
    <t>สถิติการยืมทรัพยากรห้องสมุด ประจำปี พ.ศ. 2559 (แยกตามประเภทเนื้อหาของทรัพยากร)</t>
  </si>
  <si>
    <t>Anatomy</t>
  </si>
  <si>
    <t>Environmental Science / Ecology</t>
  </si>
  <si>
    <t>Language</t>
  </si>
  <si>
    <t>Medicine / Public Health</t>
  </si>
  <si>
    <t>Microbiology</t>
  </si>
  <si>
    <t>Music</t>
  </si>
  <si>
    <t>Antropology / Folklore / Customs</t>
  </si>
  <si>
    <t xml:space="preserve">ร้อยละ (%) </t>
  </si>
  <si>
    <t>ยืม</t>
  </si>
  <si>
    <t>ยืมต่อ</t>
  </si>
  <si>
    <t>ยืม+ยืมต่อ</t>
  </si>
  <si>
    <t>จำนวน (เล่ม)</t>
  </si>
  <si>
    <t>รวม</t>
  </si>
  <si>
    <t>Librarian / Information Science</t>
  </si>
  <si>
    <t>Philosophy / Psychology</t>
  </si>
  <si>
    <t>Geography / History</t>
  </si>
  <si>
    <t>สถิติการยืมทรัพยากรห้องสมุด ประจำปี พ.ศ. 2559 (แยกตามประเภทเสมาชิก)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</si>
</sst>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/>
    <xf numFmtId="0" fontId="4" fillId="2" borderId="4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4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23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22" t="s">
        <v>38</v>
      </c>
      <c r="B1" s="22"/>
      <c r="C1" s="22"/>
      <c r="D1" s="22"/>
      <c r="E1" s="22"/>
      <c r="F1" s="22"/>
      <c r="G1" s="22"/>
      <c r="H1" s="22"/>
    </row>
    <row r="3" spans="1:8" x14ac:dyDescent="0.55000000000000004">
      <c r="A3" s="23" t="s">
        <v>34</v>
      </c>
      <c r="B3" s="25" t="s">
        <v>35</v>
      </c>
      <c r="C3" s="27" t="s">
        <v>48</v>
      </c>
      <c r="D3" s="27"/>
      <c r="E3" s="27" t="s">
        <v>49</v>
      </c>
      <c r="F3" s="27"/>
      <c r="G3" s="28" t="s">
        <v>50</v>
      </c>
      <c r="H3" s="28"/>
    </row>
    <row r="4" spans="1:8" x14ac:dyDescent="0.55000000000000004">
      <c r="A4" s="24"/>
      <c r="B4" s="26"/>
      <c r="C4" s="1" t="s">
        <v>51</v>
      </c>
      <c r="D4" s="1" t="s">
        <v>47</v>
      </c>
      <c r="E4" s="1" t="s">
        <v>51</v>
      </c>
      <c r="F4" s="1" t="s">
        <v>47</v>
      </c>
      <c r="G4" s="1" t="s">
        <v>51</v>
      </c>
      <c r="H4" s="1" t="s">
        <v>47</v>
      </c>
    </row>
    <row r="5" spans="1:8" x14ac:dyDescent="0.55000000000000004">
      <c r="A5" s="2">
        <v>1</v>
      </c>
      <c r="B5" s="4" t="s">
        <v>8</v>
      </c>
      <c r="C5" s="9">
        <v>9790</v>
      </c>
      <c r="D5" s="7">
        <f>C5*100/C12</f>
        <v>73.953769451578793</v>
      </c>
      <c r="E5" s="11">
        <v>8662</v>
      </c>
      <c r="F5" s="7">
        <f>E5*100/E12</f>
        <v>76.634521808369456</v>
      </c>
      <c r="G5" s="12">
        <f t="shared" ref="G5:G10" si="0">SUM(C5+E5)</f>
        <v>18452</v>
      </c>
      <c r="H5" s="7">
        <f>G5*100/G12</f>
        <v>75.188460127949142</v>
      </c>
    </row>
    <row r="6" spans="1:8" x14ac:dyDescent="0.55000000000000004">
      <c r="A6" s="2">
        <v>2</v>
      </c>
      <c r="B6" s="4" t="s">
        <v>9</v>
      </c>
      <c r="C6" s="9">
        <v>855</v>
      </c>
      <c r="D6" s="7">
        <f>C6*100/C12</f>
        <v>6.4586795588457475</v>
      </c>
      <c r="E6" s="11">
        <v>547</v>
      </c>
      <c r="F6" s="7">
        <f>E6*100/E12</f>
        <v>4.8394231619923911</v>
      </c>
      <c r="G6" s="12">
        <f>SUM(C6+E6)</f>
        <v>1402</v>
      </c>
      <c r="H6" s="7">
        <f>G6*100/G12</f>
        <v>5.7128886353449326</v>
      </c>
    </row>
    <row r="7" spans="1:8" x14ac:dyDescent="0.55000000000000004">
      <c r="A7" s="2">
        <v>3</v>
      </c>
      <c r="B7" s="4" t="s">
        <v>10</v>
      </c>
      <c r="C7" s="9">
        <v>1591</v>
      </c>
      <c r="D7" s="7">
        <f>C7*100/C12</f>
        <v>12.018431787279045</v>
      </c>
      <c r="E7" s="11">
        <v>1187</v>
      </c>
      <c r="F7" s="7">
        <f>E7*100/E12</f>
        <v>10.501636733610546</v>
      </c>
      <c r="G7" s="12">
        <f t="shared" si="0"/>
        <v>2778</v>
      </c>
      <c r="H7" s="7">
        <f>G7*100/G12</f>
        <v>11.319832117680615</v>
      </c>
    </row>
    <row r="8" spans="1:8" x14ac:dyDescent="0.55000000000000004">
      <c r="A8" s="2">
        <v>4</v>
      </c>
      <c r="B8" s="4" t="s">
        <v>11</v>
      </c>
      <c r="C8" s="9">
        <v>5</v>
      </c>
      <c r="D8" s="7">
        <f>C8*100/C12</f>
        <v>3.7770055899682735E-2</v>
      </c>
      <c r="E8" s="11">
        <v>1</v>
      </c>
      <c r="F8" s="7">
        <f>E8*100/E12</f>
        <v>8.8472087056533661E-3</v>
      </c>
      <c r="G8" s="12">
        <f>SUM(C8+E8)</f>
        <v>6</v>
      </c>
      <c r="H8" s="7">
        <f>G8*100/G12</f>
        <v>2.4448881463673036E-2</v>
      </c>
    </row>
    <row r="9" spans="1:8" x14ac:dyDescent="0.55000000000000004">
      <c r="A9" s="2">
        <v>5</v>
      </c>
      <c r="B9" s="4" t="s">
        <v>13</v>
      </c>
      <c r="C9" s="9">
        <v>36</v>
      </c>
      <c r="D9" s="7">
        <f>C9*100/C12</f>
        <v>0.27194440247771567</v>
      </c>
      <c r="E9" s="11">
        <v>16</v>
      </c>
      <c r="F9" s="7">
        <f>E9*100/E12</f>
        <v>0.14155533929045386</v>
      </c>
      <c r="G9" s="12">
        <f>SUM(C9+E9)</f>
        <v>52</v>
      </c>
      <c r="H9" s="7">
        <f>G9*100/G12</f>
        <v>0.21189030601849965</v>
      </c>
    </row>
    <row r="10" spans="1:8" x14ac:dyDescent="0.55000000000000004">
      <c r="A10" s="2">
        <v>6</v>
      </c>
      <c r="B10" s="4" t="s">
        <v>14</v>
      </c>
      <c r="C10" s="9">
        <v>11</v>
      </c>
      <c r="D10" s="7">
        <f>C10*100/C12</f>
        <v>8.3094122979302007E-2</v>
      </c>
      <c r="E10" s="11">
        <v>8</v>
      </c>
      <c r="F10" s="7">
        <f>E10*100/E12</f>
        <v>7.0777669645226929E-2</v>
      </c>
      <c r="G10" s="12">
        <f t="shared" si="0"/>
        <v>19</v>
      </c>
      <c r="H10" s="7">
        <f>G10*100/G12</f>
        <v>7.7421457968297955E-2</v>
      </c>
    </row>
    <row r="11" spans="1:8" x14ac:dyDescent="0.55000000000000004">
      <c r="A11" s="2">
        <v>7</v>
      </c>
      <c r="B11" s="4" t="s">
        <v>12</v>
      </c>
      <c r="C11" s="9">
        <v>950</v>
      </c>
      <c r="D11" s="7">
        <f>C11*100/C12</f>
        <v>7.1763106209397192</v>
      </c>
      <c r="E11" s="11">
        <v>882</v>
      </c>
      <c r="F11" s="7">
        <f>E11*100/E12</f>
        <v>7.8032380783862694</v>
      </c>
      <c r="G11" s="12">
        <f>SUM(C11+E11)</f>
        <v>1832</v>
      </c>
      <c r="H11" s="7">
        <f>G11*100/G12</f>
        <v>7.4650584735748335</v>
      </c>
    </row>
    <row r="12" spans="1:8" x14ac:dyDescent="0.55000000000000004">
      <c r="A12" s="21" t="s">
        <v>52</v>
      </c>
      <c r="B12" s="21"/>
      <c r="C12" s="10">
        <f>SUM(C4:C11)</f>
        <v>13238</v>
      </c>
      <c r="D12" s="10">
        <f t="shared" ref="D12:H12" si="1">SUM(D4:D11)</f>
        <v>100</v>
      </c>
      <c r="E12" s="10">
        <f t="shared" si="1"/>
        <v>11303</v>
      </c>
      <c r="F12" s="10">
        <f t="shared" si="1"/>
        <v>99.999999999999986</v>
      </c>
      <c r="G12" s="10">
        <f t="shared" si="1"/>
        <v>24541</v>
      </c>
      <c r="H12" s="10">
        <f t="shared" si="1"/>
        <v>100</v>
      </c>
    </row>
    <row r="13" spans="1:8" x14ac:dyDescent="0.55000000000000004">
      <c r="C13" s="5"/>
    </row>
  </sheetData>
  <mergeCells count="7">
    <mergeCell ref="A12:B12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54.140625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29" t="s">
        <v>56</v>
      </c>
      <c r="B1" s="29"/>
      <c r="C1" s="29"/>
      <c r="D1" s="29"/>
      <c r="E1" s="29"/>
      <c r="F1" s="29"/>
      <c r="G1" s="29"/>
      <c r="H1" s="29"/>
    </row>
    <row r="2" spans="1:8" x14ac:dyDescent="0.55000000000000004">
      <c r="B2" s="13"/>
    </row>
    <row r="3" spans="1:8" x14ac:dyDescent="0.55000000000000004">
      <c r="A3" s="30" t="s">
        <v>34</v>
      </c>
      <c r="B3" s="31" t="s">
        <v>35</v>
      </c>
      <c r="C3" s="27" t="s">
        <v>48</v>
      </c>
      <c r="D3" s="27"/>
      <c r="E3" s="27" t="s">
        <v>49</v>
      </c>
      <c r="F3" s="27"/>
      <c r="G3" s="28" t="s">
        <v>50</v>
      </c>
      <c r="H3" s="28"/>
    </row>
    <row r="4" spans="1:8" x14ac:dyDescent="0.55000000000000004">
      <c r="A4" s="30"/>
      <c r="B4" s="31"/>
      <c r="C4" s="1" t="s">
        <v>51</v>
      </c>
      <c r="D4" s="1" t="s">
        <v>47</v>
      </c>
      <c r="E4" s="1" t="s">
        <v>51</v>
      </c>
      <c r="F4" s="1" t="s">
        <v>47</v>
      </c>
      <c r="G4" s="1" t="s">
        <v>51</v>
      </c>
      <c r="H4" s="1" t="s">
        <v>47</v>
      </c>
    </row>
    <row r="5" spans="1:8" x14ac:dyDescent="0.55000000000000004">
      <c r="A5" s="2">
        <v>1</v>
      </c>
      <c r="B5" s="14" t="s">
        <v>3</v>
      </c>
      <c r="C5" s="11">
        <v>5556</v>
      </c>
      <c r="D5" s="7">
        <f>C5*100/C14</f>
        <v>41.970086115727455</v>
      </c>
      <c r="E5" s="11">
        <v>4298</v>
      </c>
      <c r="F5" s="7">
        <f>E5*100/E14</f>
        <v>38.025303016898171</v>
      </c>
      <c r="G5" s="12">
        <f t="shared" ref="G5:G11" si="0">SUM(C5+E5)</f>
        <v>9854</v>
      </c>
      <c r="H5" s="7">
        <f>G5*100/G14</f>
        <v>40.153212990505686</v>
      </c>
    </row>
    <row r="6" spans="1:8" x14ac:dyDescent="0.55000000000000004">
      <c r="A6" s="2">
        <v>2</v>
      </c>
      <c r="B6" s="14" t="s">
        <v>4</v>
      </c>
      <c r="C6" s="11">
        <v>2556</v>
      </c>
      <c r="D6" s="7">
        <f>C6*100/C14</f>
        <v>19.308052575917813</v>
      </c>
      <c r="E6" s="11">
        <v>2020</v>
      </c>
      <c r="F6" s="7">
        <f>E6*100/E14</f>
        <v>17.871361585419802</v>
      </c>
      <c r="G6" s="12">
        <f>SUM(C6+E6)</f>
        <v>4576</v>
      </c>
      <c r="H6" s="7">
        <f>G6*100/G14</f>
        <v>18.64634692962797</v>
      </c>
    </row>
    <row r="7" spans="1:8" x14ac:dyDescent="0.55000000000000004">
      <c r="A7" s="2">
        <v>3</v>
      </c>
      <c r="B7" s="14" t="s">
        <v>5</v>
      </c>
      <c r="C7" s="11">
        <v>2515</v>
      </c>
      <c r="D7" s="7">
        <f>C7*100/C14</f>
        <v>18.998338117540413</v>
      </c>
      <c r="E7" s="11">
        <v>2374</v>
      </c>
      <c r="F7" s="7">
        <f>E7*100/E14</f>
        <v>21.003273467221092</v>
      </c>
      <c r="G7" s="12">
        <f t="shared" si="0"/>
        <v>4889</v>
      </c>
      <c r="H7" s="7">
        <f>G7*100/G14</f>
        <v>19.921763579316245</v>
      </c>
    </row>
    <row r="8" spans="1:8" x14ac:dyDescent="0.55000000000000004">
      <c r="A8" s="2">
        <v>4</v>
      </c>
      <c r="B8" s="14" t="s">
        <v>0</v>
      </c>
      <c r="C8" s="11">
        <v>976</v>
      </c>
      <c r="D8" s="7">
        <f>C8*100/C14</f>
        <v>7.3727149116180692</v>
      </c>
      <c r="E8" s="11">
        <v>1112</v>
      </c>
      <c r="F8" s="7">
        <f>E8*100/E14</f>
        <v>9.8380960806865438</v>
      </c>
      <c r="G8" s="12">
        <f t="shared" si="0"/>
        <v>2088</v>
      </c>
      <c r="H8" s="7">
        <f>G8*100/G14</f>
        <v>8.5082107493582164</v>
      </c>
    </row>
    <row r="9" spans="1:8" x14ac:dyDescent="0.55000000000000004">
      <c r="A9" s="2">
        <v>5</v>
      </c>
      <c r="B9" s="14" t="s">
        <v>1</v>
      </c>
      <c r="C9" s="11">
        <v>1426</v>
      </c>
      <c r="D9" s="7">
        <f>C9*100/C14</f>
        <v>10.772019942589514</v>
      </c>
      <c r="E9" s="11">
        <v>1326</v>
      </c>
      <c r="F9" s="7">
        <f>E9*100/E14</f>
        <v>11.731398743696364</v>
      </c>
      <c r="G9" s="12">
        <f>SUM(C9+E9)</f>
        <v>2752</v>
      </c>
      <c r="H9" s="7">
        <f>G9*100/G14</f>
        <v>11.213886964671365</v>
      </c>
    </row>
    <row r="10" spans="1:8" x14ac:dyDescent="0.55000000000000004">
      <c r="A10" s="2">
        <v>6</v>
      </c>
      <c r="B10" s="14" t="s">
        <v>6</v>
      </c>
      <c r="C10" s="11">
        <v>77</v>
      </c>
      <c r="D10" s="7">
        <f>C10*100/C14</f>
        <v>0.58165886085511409</v>
      </c>
      <c r="E10" s="11">
        <v>65</v>
      </c>
      <c r="F10" s="7">
        <f>E10*100/E14</f>
        <v>0.5750685658674688</v>
      </c>
      <c r="G10" s="12">
        <f>SUM(C10+E10)</f>
        <v>142</v>
      </c>
      <c r="H10" s="7">
        <f>G10*100/G14</f>
        <v>0.57862352797359518</v>
      </c>
    </row>
    <row r="11" spans="1:8" x14ac:dyDescent="0.55000000000000004">
      <c r="A11" s="2">
        <v>7</v>
      </c>
      <c r="B11" s="14" t="s">
        <v>36</v>
      </c>
      <c r="C11" s="11">
        <v>104</v>
      </c>
      <c r="D11" s="7">
        <f>C11*100/C14</f>
        <v>0.78561716271340076</v>
      </c>
      <c r="E11" s="11">
        <v>102</v>
      </c>
      <c r="F11" s="7">
        <f>E11*100/E14</f>
        <v>0.90241528797664339</v>
      </c>
      <c r="G11" s="12">
        <f t="shared" si="0"/>
        <v>206</v>
      </c>
      <c r="H11" s="7">
        <f>G11*100/G14</f>
        <v>0.83941159691944089</v>
      </c>
    </row>
    <row r="12" spans="1:8" x14ac:dyDescent="0.55000000000000004">
      <c r="A12" s="2">
        <v>8</v>
      </c>
      <c r="B12" s="14" t="s">
        <v>7</v>
      </c>
      <c r="C12" s="11">
        <v>24</v>
      </c>
      <c r="D12" s="7">
        <f>C12*100/C14</f>
        <v>0.18129626831847712</v>
      </c>
      <c r="E12" s="11">
        <v>6</v>
      </c>
      <c r="F12" s="7">
        <f>E12*100/E14</f>
        <v>5.30832522339202E-2</v>
      </c>
      <c r="G12" s="12">
        <f>SUM(C12+E12)</f>
        <v>30</v>
      </c>
      <c r="H12" s="7">
        <f>G12*100/G14</f>
        <v>0.12224440731836518</v>
      </c>
    </row>
    <row r="13" spans="1:8" x14ac:dyDescent="0.55000000000000004">
      <c r="A13" s="2">
        <v>9</v>
      </c>
      <c r="B13" s="15" t="s">
        <v>37</v>
      </c>
      <c r="C13" s="16">
        <v>4</v>
      </c>
      <c r="D13" s="7">
        <f>C13*100/C14</f>
        <v>3.0216044719746184E-2</v>
      </c>
      <c r="E13" s="16">
        <v>0</v>
      </c>
      <c r="F13" s="7">
        <f>E13*100/E14</f>
        <v>0</v>
      </c>
      <c r="G13" s="12">
        <f>SUM(C13+E13)</f>
        <v>4</v>
      </c>
      <c r="H13" s="7">
        <f>G13*100/G14</f>
        <v>1.6299254309115357E-2</v>
      </c>
    </row>
    <row r="14" spans="1:8" ht="24" customHeight="1" x14ac:dyDescent="0.55000000000000004">
      <c r="A14" s="21" t="s">
        <v>52</v>
      </c>
      <c r="B14" s="21"/>
      <c r="C14" s="10">
        <f>SUM(C5:C13)</f>
        <v>13238</v>
      </c>
      <c r="D14" s="8">
        <f t="shared" ref="D14:H14" si="1">SUM(D5:D13)</f>
        <v>100.00000000000001</v>
      </c>
      <c r="E14" s="10">
        <f t="shared" si="1"/>
        <v>11303</v>
      </c>
      <c r="F14" s="8">
        <f t="shared" si="1"/>
        <v>99.999999999999986</v>
      </c>
      <c r="G14" s="10">
        <f t="shared" si="1"/>
        <v>24541</v>
      </c>
      <c r="H14" s="8">
        <f t="shared" si="1"/>
        <v>100</v>
      </c>
    </row>
  </sheetData>
  <mergeCells count="7">
    <mergeCell ref="A14:B14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41.140625" style="3" customWidth="1"/>
    <col min="3" max="3" width="15.42578125" style="17" bestFit="1" customWidth="1"/>
    <col min="4" max="4" width="17" style="17" bestFit="1" customWidth="1"/>
    <col min="5" max="5" width="16.28515625" style="17" bestFit="1" customWidth="1"/>
    <col min="6" max="6" width="17" style="17" bestFit="1" customWidth="1"/>
    <col min="7" max="7" width="14.85546875" style="17" bestFit="1" customWidth="1"/>
    <col min="8" max="8" width="17" style="17" bestFit="1" customWidth="1"/>
    <col min="9" max="16384" width="9.140625" style="3"/>
  </cols>
  <sheetData>
    <row r="1" spans="1:8" x14ac:dyDescent="0.55000000000000004">
      <c r="A1" s="29" t="s">
        <v>39</v>
      </c>
      <c r="B1" s="29"/>
      <c r="C1" s="29"/>
      <c r="D1" s="29"/>
      <c r="E1" s="29"/>
      <c r="F1" s="29"/>
      <c r="G1" s="29"/>
      <c r="H1" s="29"/>
    </row>
    <row r="3" spans="1:8" x14ac:dyDescent="0.55000000000000004">
      <c r="A3" s="30" t="s">
        <v>34</v>
      </c>
      <c r="B3" s="31" t="s">
        <v>35</v>
      </c>
      <c r="C3" s="27" t="s">
        <v>48</v>
      </c>
      <c r="D3" s="27"/>
      <c r="E3" s="27" t="s">
        <v>49</v>
      </c>
      <c r="F3" s="27"/>
      <c r="G3" s="28" t="s">
        <v>50</v>
      </c>
      <c r="H3" s="28"/>
    </row>
    <row r="4" spans="1:8" x14ac:dyDescent="0.55000000000000004">
      <c r="A4" s="30"/>
      <c r="B4" s="31"/>
      <c r="C4" s="1" t="s">
        <v>51</v>
      </c>
      <c r="D4" s="1" t="s">
        <v>47</v>
      </c>
      <c r="E4" s="1" t="s">
        <v>51</v>
      </c>
      <c r="F4" s="1" t="s">
        <v>47</v>
      </c>
      <c r="G4" s="1" t="s">
        <v>51</v>
      </c>
      <c r="H4" s="1" t="s">
        <v>47</v>
      </c>
    </row>
    <row r="5" spans="1:8" x14ac:dyDescent="0.55000000000000004">
      <c r="A5" s="2">
        <v>1</v>
      </c>
      <c r="B5" s="6" t="s">
        <v>29</v>
      </c>
      <c r="C5" s="11">
        <v>38</v>
      </c>
      <c r="D5" s="18">
        <f>C5*100/C35</f>
        <v>0.28705242483758875</v>
      </c>
      <c r="E5" s="11">
        <v>41</v>
      </c>
      <c r="F5" s="18">
        <f>E5*100/E35</f>
        <v>0.36273555693178799</v>
      </c>
      <c r="G5" s="19">
        <f t="shared" ref="G5:G34" si="0">C5+E5</f>
        <v>79</v>
      </c>
      <c r="H5" s="18">
        <f>G5*100/G35</f>
        <v>0.3219102726050283</v>
      </c>
    </row>
    <row r="6" spans="1:8" x14ac:dyDescent="0.55000000000000004">
      <c r="A6" s="2">
        <v>2</v>
      </c>
      <c r="B6" s="14" t="s">
        <v>40</v>
      </c>
      <c r="C6" s="11">
        <v>681</v>
      </c>
      <c r="D6" s="18">
        <f>C6*100/C35</f>
        <v>5.1442816135367879</v>
      </c>
      <c r="E6" s="11">
        <v>380</v>
      </c>
      <c r="F6" s="18">
        <f>E6*100/E35</f>
        <v>3.3619393081482793</v>
      </c>
      <c r="G6" s="19">
        <f t="shared" si="0"/>
        <v>1061</v>
      </c>
      <c r="H6" s="18">
        <f>G6*100/G35</f>
        <v>4.3233772054928483</v>
      </c>
    </row>
    <row r="7" spans="1:8" x14ac:dyDescent="0.55000000000000004">
      <c r="A7" s="2">
        <v>3</v>
      </c>
      <c r="B7" s="14" t="s">
        <v>46</v>
      </c>
      <c r="C7" s="11">
        <v>16</v>
      </c>
      <c r="D7" s="18">
        <f>C7*100/C35</f>
        <v>0.12086417887898473</v>
      </c>
      <c r="E7" s="11">
        <v>5</v>
      </c>
      <c r="F7" s="18">
        <f>E7*100/E35</f>
        <v>4.4236043528266829E-2</v>
      </c>
      <c r="G7" s="19">
        <f t="shared" si="0"/>
        <v>21</v>
      </c>
      <c r="H7" s="18">
        <f>G7*100/G35</f>
        <v>8.5571085122855634E-2</v>
      </c>
    </row>
    <row r="8" spans="1:8" x14ac:dyDescent="0.55000000000000004">
      <c r="A8" s="2">
        <v>4</v>
      </c>
      <c r="B8" s="6" t="s">
        <v>31</v>
      </c>
      <c r="C8" s="11">
        <v>508</v>
      </c>
      <c r="D8" s="18">
        <f>C8*100/C35</f>
        <v>3.8374376794077656</v>
      </c>
      <c r="E8" s="11">
        <v>474</v>
      </c>
      <c r="F8" s="18">
        <f>E8*100/E35</f>
        <v>4.1935769264796958</v>
      </c>
      <c r="G8" s="19">
        <f t="shared" si="0"/>
        <v>982</v>
      </c>
      <c r="H8" s="18">
        <f>G8*100/G35</f>
        <v>4.0014669328878201</v>
      </c>
    </row>
    <row r="9" spans="1:8" x14ac:dyDescent="0.55000000000000004">
      <c r="A9" s="2">
        <v>5</v>
      </c>
      <c r="B9" s="14" t="s">
        <v>17</v>
      </c>
      <c r="C9" s="11">
        <v>911</v>
      </c>
      <c r="D9" s="18">
        <f>C9*100/C35</f>
        <v>6.881704184922194</v>
      </c>
      <c r="E9" s="11">
        <v>808</v>
      </c>
      <c r="F9" s="18">
        <f>E9*100/E35</f>
        <v>7.1485446341679202</v>
      </c>
      <c r="G9" s="19">
        <f t="shared" si="0"/>
        <v>1719</v>
      </c>
      <c r="H9" s="18">
        <f>G9*100/G35</f>
        <v>7.0046045393423251</v>
      </c>
    </row>
    <row r="10" spans="1:8" x14ac:dyDescent="0.55000000000000004">
      <c r="A10" s="2">
        <v>6</v>
      </c>
      <c r="B10" s="14" t="s">
        <v>18</v>
      </c>
      <c r="C10" s="11">
        <v>173</v>
      </c>
      <c r="D10" s="18">
        <f>C10*100/C35</f>
        <v>1.3068439341290226</v>
      </c>
      <c r="E10" s="11">
        <v>153</v>
      </c>
      <c r="F10" s="18">
        <f>E10*100/E35</f>
        <v>1.3536229319649651</v>
      </c>
      <c r="G10" s="19">
        <f t="shared" si="0"/>
        <v>326</v>
      </c>
      <c r="H10" s="18">
        <f>G10*100/G35</f>
        <v>1.3283892261929018</v>
      </c>
    </row>
    <row r="11" spans="1:8" x14ac:dyDescent="0.55000000000000004">
      <c r="A11" s="2">
        <v>7</v>
      </c>
      <c r="B11" s="14" t="s">
        <v>16</v>
      </c>
      <c r="C11" s="11">
        <v>1456</v>
      </c>
      <c r="D11" s="18">
        <f>C11*100/C35</f>
        <v>10.998640277987612</v>
      </c>
      <c r="E11" s="11">
        <v>1263</v>
      </c>
      <c r="F11" s="18">
        <f>E11*100/E35</f>
        <v>11.174024595240201</v>
      </c>
      <c r="G11" s="19">
        <f t="shared" si="0"/>
        <v>2719</v>
      </c>
      <c r="H11" s="18">
        <f>G11*100/G35</f>
        <v>11.079418116621165</v>
      </c>
    </row>
    <row r="12" spans="1:8" x14ac:dyDescent="0.55000000000000004">
      <c r="A12" s="2">
        <v>8</v>
      </c>
      <c r="B12" s="6" t="s">
        <v>32</v>
      </c>
      <c r="C12" s="11">
        <v>252</v>
      </c>
      <c r="D12" s="18">
        <f>C12*100/C35</f>
        <v>1.9036108173440096</v>
      </c>
      <c r="E12" s="11">
        <v>277</v>
      </c>
      <c r="F12" s="18">
        <f>E12*100/E35</f>
        <v>2.4506768114659825</v>
      </c>
      <c r="G12" s="19">
        <f t="shared" si="0"/>
        <v>529</v>
      </c>
      <c r="H12" s="18">
        <f>G12*100/G35</f>
        <v>2.1555763823805063</v>
      </c>
    </row>
    <row r="13" spans="1:8" x14ac:dyDescent="0.55000000000000004">
      <c r="A13" s="2">
        <v>9</v>
      </c>
      <c r="B13" s="6" t="s">
        <v>26</v>
      </c>
      <c r="C13" s="11">
        <v>145</v>
      </c>
      <c r="D13" s="18">
        <f>C13*100/C35</f>
        <v>1.0953316210907993</v>
      </c>
      <c r="E13" s="11">
        <v>115</v>
      </c>
      <c r="F13" s="18">
        <f>E13*100/E35</f>
        <v>1.0174290011501372</v>
      </c>
      <c r="G13" s="19">
        <f t="shared" si="0"/>
        <v>260</v>
      </c>
      <c r="H13" s="18">
        <f>G13*100/G35</f>
        <v>1.0594515300924983</v>
      </c>
    </row>
    <row r="14" spans="1:8" x14ac:dyDescent="0.55000000000000004">
      <c r="A14" s="2">
        <v>10</v>
      </c>
      <c r="B14" s="6" t="s">
        <v>28</v>
      </c>
      <c r="C14" s="11">
        <v>105</v>
      </c>
      <c r="D14" s="18">
        <f>C14*100/C35</f>
        <v>0.79317117389333736</v>
      </c>
      <c r="E14" s="11">
        <v>91</v>
      </c>
      <c r="F14" s="18">
        <f>E14*100/E35</f>
        <v>0.80509599221445638</v>
      </c>
      <c r="G14" s="19">
        <f t="shared" si="0"/>
        <v>196</v>
      </c>
      <c r="H14" s="18">
        <f>G14*100/G35</f>
        <v>0.79866346114665254</v>
      </c>
    </row>
    <row r="15" spans="1:8" x14ac:dyDescent="0.55000000000000004">
      <c r="A15" s="2">
        <v>11</v>
      </c>
      <c r="B15" s="14" t="s">
        <v>41</v>
      </c>
      <c r="C15" s="11">
        <v>13</v>
      </c>
      <c r="D15" s="18">
        <f>C15*100/C35</f>
        <v>9.8202145339175095E-2</v>
      </c>
      <c r="E15" s="11">
        <v>4</v>
      </c>
      <c r="F15" s="18">
        <f>E15*100/E35</f>
        <v>3.5388834822613464E-2</v>
      </c>
      <c r="G15" s="19">
        <f t="shared" si="0"/>
        <v>17</v>
      </c>
      <c r="H15" s="18">
        <f>G15*100/G35</f>
        <v>6.9271830813740276E-2</v>
      </c>
    </row>
    <row r="16" spans="1:8" x14ac:dyDescent="0.55000000000000004">
      <c r="A16" s="2">
        <v>12</v>
      </c>
      <c r="B16" s="14" t="s">
        <v>33</v>
      </c>
      <c r="C16" s="11">
        <v>862</v>
      </c>
      <c r="D16" s="18">
        <f>C16*100/C35</f>
        <v>6.5115576371053026</v>
      </c>
      <c r="E16" s="11">
        <v>601</v>
      </c>
      <c r="F16" s="18">
        <f>E16*100/E35</f>
        <v>5.3171724320976734</v>
      </c>
      <c r="G16" s="19">
        <f t="shared" si="0"/>
        <v>1463</v>
      </c>
      <c r="H16" s="18">
        <f>G16*100/G35</f>
        <v>5.9614522635589422</v>
      </c>
    </row>
    <row r="17" spans="1:8" x14ac:dyDescent="0.55000000000000004">
      <c r="A17" s="2">
        <v>13</v>
      </c>
      <c r="B17" s="14" t="s">
        <v>27</v>
      </c>
      <c r="C17" s="11">
        <v>58</v>
      </c>
      <c r="D17" s="18">
        <f>C17*100/C35</f>
        <v>0.43813264843631966</v>
      </c>
      <c r="E17" s="11">
        <v>36</v>
      </c>
      <c r="F17" s="18">
        <f>E17*100/E35</f>
        <v>0.31849951340352117</v>
      </c>
      <c r="G17" s="19">
        <f t="shared" si="0"/>
        <v>94</v>
      </c>
      <c r="H17" s="18">
        <f>G17*100/G35</f>
        <v>0.38303247626421089</v>
      </c>
    </row>
    <row r="18" spans="1:8" x14ac:dyDescent="0.55000000000000004">
      <c r="A18" s="2">
        <v>14</v>
      </c>
      <c r="B18" s="14" t="s">
        <v>25</v>
      </c>
      <c r="C18" s="11">
        <v>25</v>
      </c>
      <c r="D18" s="18">
        <f>C18*100/C35</f>
        <v>0.18885027949841365</v>
      </c>
      <c r="E18" s="11">
        <v>28</v>
      </c>
      <c r="F18" s="18">
        <f>E18*100/E35</f>
        <v>0.24772184375829426</v>
      </c>
      <c r="G18" s="19">
        <f t="shared" si="0"/>
        <v>53</v>
      </c>
      <c r="H18" s="18">
        <f>G18*100/G35</f>
        <v>0.21596511959577849</v>
      </c>
    </row>
    <row r="19" spans="1:8" x14ac:dyDescent="0.55000000000000004">
      <c r="A19" s="2">
        <v>15</v>
      </c>
      <c r="B19" s="14" t="s">
        <v>55</v>
      </c>
      <c r="C19" s="11">
        <v>120</v>
      </c>
      <c r="D19" s="18">
        <f>C19*100/C35</f>
        <v>0.90648134159238558</v>
      </c>
      <c r="E19" s="11">
        <v>97</v>
      </c>
      <c r="F19" s="18">
        <f>E19*100/E35</f>
        <v>0.85817924444837657</v>
      </c>
      <c r="G19" s="19">
        <f t="shared" si="0"/>
        <v>217</v>
      </c>
      <c r="H19" s="18">
        <f>G19*100/G35</f>
        <v>0.88423454626950815</v>
      </c>
    </row>
    <row r="20" spans="1:8" x14ac:dyDescent="0.55000000000000004">
      <c r="A20" s="2">
        <v>16</v>
      </c>
      <c r="B20" s="14" t="s">
        <v>30</v>
      </c>
      <c r="C20" s="11">
        <v>7</v>
      </c>
      <c r="D20" s="18">
        <f>C20*100/C35</f>
        <v>5.2878078259555823E-2</v>
      </c>
      <c r="E20" s="11">
        <v>5</v>
      </c>
      <c r="F20" s="18">
        <f>E20*100/E35</f>
        <v>4.4236043528266829E-2</v>
      </c>
      <c r="G20" s="19">
        <f t="shared" si="0"/>
        <v>12</v>
      </c>
      <c r="H20" s="18">
        <f>G20*100/G35</f>
        <v>4.8897762927346072E-2</v>
      </c>
    </row>
    <row r="21" spans="1:8" x14ac:dyDescent="0.55000000000000004">
      <c r="A21" s="2">
        <v>17</v>
      </c>
      <c r="B21" s="14" t="s">
        <v>42</v>
      </c>
      <c r="C21" s="11">
        <v>3555</v>
      </c>
      <c r="D21" s="18">
        <f>C21*100/C35</f>
        <v>26.854509744674424</v>
      </c>
      <c r="E21" s="11">
        <v>3391</v>
      </c>
      <c r="F21" s="18">
        <f>E21*100/E35</f>
        <v>30.000884720870566</v>
      </c>
      <c r="G21" s="19">
        <f t="shared" si="0"/>
        <v>6946</v>
      </c>
      <c r="H21" s="18">
        <f>G21*100/G35</f>
        <v>28.30365510777882</v>
      </c>
    </row>
    <row r="22" spans="1:8" x14ac:dyDescent="0.55000000000000004">
      <c r="A22" s="2">
        <v>18</v>
      </c>
      <c r="B22" s="14" t="s">
        <v>53</v>
      </c>
      <c r="C22" s="11">
        <v>23</v>
      </c>
      <c r="D22" s="18">
        <f>C22*100/C35</f>
        <v>0.17374225713854055</v>
      </c>
      <c r="E22" s="11">
        <v>28</v>
      </c>
      <c r="F22" s="18">
        <f>E22*100/E35</f>
        <v>0.24772184375829426</v>
      </c>
      <c r="G22" s="19">
        <f t="shared" si="0"/>
        <v>51</v>
      </c>
      <c r="H22" s="18">
        <f>G22*100/G35</f>
        <v>0.2078154924412208</v>
      </c>
    </row>
    <row r="23" spans="1:8" x14ac:dyDescent="0.55000000000000004">
      <c r="A23" s="2">
        <v>19</v>
      </c>
      <c r="B23" s="14" t="s">
        <v>2</v>
      </c>
      <c r="C23" s="11">
        <v>1180</v>
      </c>
      <c r="D23" s="18">
        <f>C23*100/C35</f>
        <v>8.9137331923251253</v>
      </c>
      <c r="E23" s="11">
        <v>886</v>
      </c>
      <c r="F23" s="18">
        <f>E23*100/E35</f>
        <v>7.8386269132088824</v>
      </c>
      <c r="G23" s="19">
        <f t="shared" si="0"/>
        <v>2066</v>
      </c>
      <c r="H23" s="18">
        <f>G23*100/G35</f>
        <v>8.4185648506580826</v>
      </c>
    </row>
    <row r="24" spans="1:8" x14ac:dyDescent="0.55000000000000004">
      <c r="A24" s="2">
        <v>20</v>
      </c>
      <c r="B24" s="14" t="s">
        <v>43</v>
      </c>
      <c r="C24" s="11">
        <v>694</v>
      </c>
      <c r="D24" s="18">
        <f>C24*100/C35</f>
        <v>5.242483758875963</v>
      </c>
      <c r="E24" s="11">
        <v>658</v>
      </c>
      <c r="F24" s="18">
        <f>E24*100/E35</f>
        <v>5.8214633283199149</v>
      </c>
      <c r="G24" s="19">
        <f t="shared" si="0"/>
        <v>1352</v>
      </c>
      <c r="H24" s="18">
        <f>G24*100/G35</f>
        <v>5.5091479564809909</v>
      </c>
    </row>
    <row r="25" spans="1:8" x14ac:dyDescent="0.55000000000000004">
      <c r="A25" s="2">
        <v>21</v>
      </c>
      <c r="B25" s="6" t="s">
        <v>44</v>
      </c>
      <c r="C25" s="11">
        <v>436</v>
      </c>
      <c r="D25" s="18">
        <f>C25*100/C35</f>
        <v>3.293548874452334</v>
      </c>
      <c r="E25" s="11">
        <v>342</v>
      </c>
      <c r="F25" s="18">
        <f>E25*100/E35</f>
        <v>3.0257453773334513</v>
      </c>
      <c r="G25" s="19">
        <f t="shared" si="0"/>
        <v>778</v>
      </c>
      <c r="H25" s="18">
        <f>G25*100/G35</f>
        <v>3.170204963122937</v>
      </c>
    </row>
    <row r="26" spans="1:8" x14ac:dyDescent="0.55000000000000004">
      <c r="A26" s="2">
        <v>22</v>
      </c>
      <c r="B26" s="6" t="s">
        <v>45</v>
      </c>
      <c r="C26" s="11">
        <v>5</v>
      </c>
      <c r="D26" s="18">
        <f>C26*100/C35</f>
        <v>3.7770055899682735E-2</v>
      </c>
      <c r="E26" s="11">
        <v>4</v>
      </c>
      <c r="F26" s="18">
        <f>E26*100/E35</f>
        <v>3.5388834822613464E-2</v>
      </c>
      <c r="G26" s="19">
        <f t="shared" si="0"/>
        <v>9</v>
      </c>
      <c r="H26" s="18">
        <f>G26*100/G35</f>
        <v>3.6673322195509554E-2</v>
      </c>
    </row>
    <row r="27" spans="1:8" x14ac:dyDescent="0.55000000000000004">
      <c r="A27" s="2">
        <v>23</v>
      </c>
      <c r="B27" s="14" t="s">
        <v>24</v>
      </c>
      <c r="C27" s="11">
        <v>25</v>
      </c>
      <c r="D27" s="18">
        <f>C27*100/C35</f>
        <v>0.18885027949841365</v>
      </c>
      <c r="E27" s="11">
        <v>25</v>
      </c>
      <c r="F27" s="18">
        <f>E27*100/E35</f>
        <v>0.22118021764133416</v>
      </c>
      <c r="G27" s="19">
        <f t="shared" si="0"/>
        <v>50</v>
      </c>
      <c r="H27" s="18">
        <f>G27*100/G35</f>
        <v>0.20374067886394198</v>
      </c>
    </row>
    <row r="28" spans="1:8" x14ac:dyDescent="0.55000000000000004">
      <c r="A28" s="2">
        <v>24</v>
      </c>
      <c r="B28" s="14" t="s">
        <v>21</v>
      </c>
      <c r="C28" s="11">
        <v>163</v>
      </c>
      <c r="D28" s="18">
        <f>C28*100/C35</f>
        <v>1.2313038223296571</v>
      </c>
      <c r="E28" s="11">
        <v>110</v>
      </c>
      <c r="F28" s="18">
        <f>E28*100/E35</f>
        <v>0.9731929576218703</v>
      </c>
      <c r="G28" s="19">
        <f t="shared" si="0"/>
        <v>273</v>
      </c>
      <c r="H28" s="18">
        <f>G28*100/G35</f>
        <v>1.1124241065971232</v>
      </c>
    </row>
    <row r="29" spans="1:8" x14ac:dyDescent="0.55000000000000004">
      <c r="A29" s="2">
        <v>25</v>
      </c>
      <c r="B29" s="14" t="s">
        <v>54</v>
      </c>
      <c r="C29" s="11">
        <v>233</v>
      </c>
      <c r="D29" s="18">
        <f>C29*100/C35</f>
        <v>1.7600846049252152</v>
      </c>
      <c r="E29" s="11">
        <v>170</v>
      </c>
      <c r="F29" s="18">
        <f>E29*100/E35</f>
        <v>1.5040254799610724</v>
      </c>
      <c r="G29" s="19">
        <f t="shared" si="0"/>
        <v>403</v>
      </c>
      <c r="H29" s="18">
        <f>G29*100/G35</f>
        <v>1.6421498716433722</v>
      </c>
    </row>
    <row r="30" spans="1:8" x14ac:dyDescent="0.55000000000000004">
      <c r="A30" s="2">
        <v>26</v>
      </c>
      <c r="B30" s="14" t="s">
        <v>22</v>
      </c>
      <c r="C30" s="11">
        <v>499</v>
      </c>
      <c r="D30" s="18">
        <f>C30*100/C35</f>
        <v>3.7694515787883365</v>
      </c>
      <c r="E30" s="11">
        <v>390</v>
      </c>
      <c r="F30" s="18">
        <f>E30*100/E35</f>
        <v>3.4504113952048128</v>
      </c>
      <c r="G30" s="19">
        <f t="shared" si="0"/>
        <v>889</v>
      </c>
      <c r="H30" s="18">
        <f>G30*100/G35</f>
        <v>3.6225092702008883</v>
      </c>
    </row>
    <row r="31" spans="1:8" x14ac:dyDescent="0.55000000000000004">
      <c r="A31" s="2">
        <v>27</v>
      </c>
      <c r="B31" s="14" t="s">
        <v>20</v>
      </c>
      <c r="C31" s="11">
        <v>322</v>
      </c>
      <c r="D31" s="18">
        <f>C31*100/C35</f>
        <v>2.4323915999395678</v>
      </c>
      <c r="E31" s="11">
        <v>271</v>
      </c>
      <c r="F31" s="18">
        <f>E31*100/E35</f>
        <v>2.3975935592320621</v>
      </c>
      <c r="G31" s="19">
        <f t="shared" si="0"/>
        <v>593</v>
      </c>
      <c r="H31" s="18">
        <f>G31*100/G35</f>
        <v>2.416364451326352</v>
      </c>
    </row>
    <row r="32" spans="1:8" x14ac:dyDescent="0.55000000000000004">
      <c r="A32" s="2">
        <v>28</v>
      </c>
      <c r="B32" s="14" t="s">
        <v>15</v>
      </c>
      <c r="C32" s="11">
        <v>528</v>
      </c>
      <c r="D32" s="18">
        <f>C32*100/C35</f>
        <v>3.9885179030064966</v>
      </c>
      <c r="E32" s="11">
        <v>481</v>
      </c>
      <c r="F32" s="18">
        <f>E32*100/E35</f>
        <v>4.2555073874192688</v>
      </c>
      <c r="G32" s="19">
        <f t="shared" si="0"/>
        <v>1009</v>
      </c>
      <c r="H32" s="18">
        <f>G32*100/G35</f>
        <v>4.1114868994743494</v>
      </c>
    </row>
    <row r="33" spans="1:8" x14ac:dyDescent="0.55000000000000004">
      <c r="A33" s="2">
        <v>29</v>
      </c>
      <c r="B33" s="14" t="s">
        <v>23</v>
      </c>
      <c r="C33" s="11">
        <v>54</v>
      </c>
      <c r="D33" s="18">
        <f>C33*100/C35</f>
        <v>0.40791660371657351</v>
      </c>
      <c r="E33" s="11">
        <v>47</v>
      </c>
      <c r="F33" s="18">
        <f>E33*100/E35</f>
        <v>0.41581880916570824</v>
      </c>
      <c r="G33" s="19">
        <f t="shared" si="0"/>
        <v>101</v>
      </c>
      <c r="H33" s="18">
        <f>G33*100/G35</f>
        <v>0.41155617130516281</v>
      </c>
    </row>
    <row r="34" spans="1:8" x14ac:dyDescent="0.55000000000000004">
      <c r="A34" s="2">
        <v>30</v>
      </c>
      <c r="B34" s="14" t="s">
        <v>19</v>
      </c>
      <c r="C34" s="11">
        <v>151</v>
      </c>
      <c r="D34" s="18">
        <f>C34*100/C35</f>
        <v>1.1406556881704184</v>
      </c>
      <c r="E34" s="11">
        <v>122</v>
      </c>
      <c r="F34" s="18">
        <f>E34*100/E35</f>
        <v>1.0793594620897107</v>
      </c>
      <c r="G34" s="19">
        <f t="shared" si="0"/>
        <v>273</v>
      </c>
      <c r="H34" s="18">
        <f>G34*100/G35</f>
        <v>1.1124241065971232</v>
      </c>
    </row>
    <row r="35" spans="1:8" x14ac:dyDescent="0.55000000000000004">
      <c r="A35" s="21" t="s">
        <v>52</v>
      </c>
      <c r="B35" s="21"/>
      <c r="C35" s="20">
        <f t="shared" ref="C35:H35" si="1">SUM(C5:C34)</f>
        <v>13238</v>
      </c>
      <c r="D35" s="10">
        <f t="shared" si="1"/>
        <v>99.999999999999972</v>
      </c>
      <c r="E35" s="20">
        <f t="shared" si="1"/>
        <v>11303</v>
      </c>
      <c r="F35" s="10">
        <f t="shared" si="1"/>
        <v>100.00000000000003</v>
      </c>
      <c r="G35" s="20">
        <f t="shared" si="1"/>
        <v>24541</v>
      </c>
      <c r="H35" s="10">
        <f t="shared" si="1"/>
        <v>100</v>
      </c>
    </row>
  </sheetData>
  <sortState ref="A4:G34">
    <sortCondition ref="A5"/>
  </sortState>
  <mergeCells count="7">
    <mergeCell ref="A35:B35"/>
    <mergeCell ref="A1:H1"/>
    <mergeCell ref="C3:D3"/>
    <mergeCell ref="E3:F3"/>
    <mergeCell ref="G3:H3"/>
    <mergeCell ref="B3:B4"/>
    <mergeCell ref="A3:A4"/>
  </mergeCells>
  <conditionalFormatting sqref="B5:B34">
    <cfRule type="duplicateValues" dxfId="0" priority="3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2018-05-01T03:25:07Z</dcterms:modified>
</cp:coreProperties>
</file>